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9"/>
  <workbookPr autoCompressPictures="0"/>
  <mc:AlternateContent xmlns:mc="http://schemas.openxmlformats.org/markup-compatibility/2006">
    <mc:Choice Requires="x15">
      <x15ac:absPath xmlns:x15ac="http://schemas.microsoft.com/office/spreadsheetml/2010/11/ac" url="C:\Users\JarnoTiainen\Downloads\"/>
    </mc:Choice>
  </mc:AlternateContent>
  <xr:revisionPtr revIDLastSave="0" documentId="8_{A7DAA1B0-34FA-4BF0-B0C4-92E5E6D7365D}" xr6:coauthVersionLast="47" xr6:coauthVersionMax="47" xr10:uidLastSave="{00000000-0000-0000-0000-000000000000}"/>
  <bookViews>
    <workbookView xWindow="28680" yWindow="-120" windowWidth="29040" windowHeight="15840" tabRatio="340" xr2:uid="{00000000-000D-0000-FFFF-FFFF00000000}"/>
  </bookViews>
  <sheets>
    <sheet name="Toimintakilpailu" sheetId="1" r:id="rId1"/>
    <sheet name="Liite A" sheetId="2" r:id="rId2"/>
    <sheet name="Liite B" sheetId="3" r:id="rId3"/>
    <sheet name="Ohjeet" sheetId="4" r:id="rId4"/>
    <sheet name="L" sheetId="5" r:id="rId5"/>
  </sheets>
  <definedNames>
    <definedName name="SinclairM_A">Ohjeet!$B$38</definedName>
    <definedName name="SinclairM_b">Ohjeet!$B$39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G76" i="1" l="1"/>
  <c r="G75" i="1"/>
  <c r="G13" i="1"/>
  <c r="G14" i="1"/>
  <c r="H54" i="5"/>
  <c r="H53" i="5"/>
  <c r="H52" i="5"/>
  <c r="H51" i="5"/>
  <c r="H50" i="5"/>
  <c r="H45" i="5"/>
  <c r="H44" i="5"/>
  <c r="H43" i="5"/>
  <c r="H37" i="5"/>
  <c r="H36" i="5"/>
  <c r="H30" i="5"/>
  <c r="H29" i="5"/>
  <c r="H28" i="5"/>
  <c r="H23" i="5"/>
  <c r="H22" i="5"/>
  <c r="H21" i="5"/>
  <c r="H13" i="5"/>
  <c r="H12" i="5"/>
  <c r="H11" i="5"/>
  <c r="F55" i="4"/>
  <c r="F54" i="4"/>
  <c r="G25" i="1"/>
  <c r="G62" i="1"/>
  <c r="G61" i="1"/>
  <c r="G60" i="1"/>
  <c r="G68" i="1"/>
  <c r="G67" i="1"/>
  <c r="G78" i="1"/>
  <c r="G79" i="1"/>
  <c r="G80" i="1"/>
  <c r="G77" i="1"/>
  <c r="G74" i="1"/>
  <c r="G73" i="1"/>
  <c r="F83" i="1" s="1"/>
  <c r="G56" i="1"/>
  <c r="G55" i="1"/>
  <c r="G54" i="1"/>
  <c r="G53" i="1"/>
  <c r="G46" i="1"/>
  <c r="G45" i="1"/>
  <c r="G39" i="1"/>
  <c r="G37" i="1"/>
  <c r="G38" i="1"/>
  <c r="G31" i="1"/>
  <c r="G30" i="1"/>
  <c r="G23" i="1"/>
  <c r="G24" i="1"/>
  <c r="G22" i="1"/>
  <c r="G21" i="1"/>
  <c r="G11" i="1"/>
  <c r="G12" i="1"/>
  <c r="H58" i="5" l="1"/>
  <c r="G84" i="1"/>
</calcChain>
</file>

<file path=xl/sharedStrings.xml><?xml version="1.0" encoding="utf-8"?>
<sst xmlns="http://schemas.openxmlformats.org/spreadsheetml/2006/main" count="322" uniqueCount="194">
  <si>
    <t>Suomen Painonnostoliitto</t>
    <phoneticPr fontId="9" type="noConversion"/>
  </si>
  <si>
    <t>Toimintakilpailu</t>
  </si>
  <si>
    <t>Valimotie 10, 00380 Helsinki</t>
    <phoneticPr fontId="9" type="noConversion"/>
  </si>
  <si>
    <t>Vuosi: 2025</t>
  </si>
  <si>
    <t>Puh. 050 4680068</t>
  </si>
  <si>
    <t>SEURALYHENNE:</t>
  </si>
  <si>
    <t>Email: toimisto@painonnosto.fi</t>
    <phoneticPr fontId="9" type="noConversion"/>
  </si>
  <si>
    <r>
      <t xml:space="preserve">Osallistumisvuoden lomake </t>
    </r>
    <r>
      <rPr>
        <sz val="10"/>
        <rFont val="Arial"/>
        <family val="2"/>
      </rPr>
      <t xml:space="preserve">palautettava liittoon </t>
    </r>
    <r>
      <rPr>
        <b/>
        <sz val="10"/>
        <rFont val="Arial"/>
        <family val="2"/>
      </rPr>
      <t>seuraavan vuoden 31.1.</t>
    </r>
    <r>
      <rPr>
        <sz val="10"/>
        <rFont val="Arial"/>
        <family val="2"/>
      </rPr>
      <t xml:space="preserve"> mennessä.</t>
    </r>
  </si>
  <si>
    <r>
      <rPr>
        <b/>
        <i/>
        <sz val="11"/>
        <color rgb="FF000000"/>
        <rFont val="Arial"/>
      </rPr>
      <t xml:space="preserve">1. Lisenssinostajat </t>
    </r>
    <r>
      <rPr>
        <b/>
        <i/>
        <sz val="11"/>
        <color rgb="FFFF0000"/>
        <rFont val="Arial"/>
      </rPr>
      <t>Uutta: useampia lisenssityyppejä</t>
    </r>
  </si>
  <si>
    <t>Lisenssityyppi</t>
  </si>
  <si>
    <t>Määrä</t>
  </si>
  <si>
    <t>Toimintapisteet</t>
  </si>
  <si>
    <t>Nuorten kilpalisenssi</t>
  </si>
  <si>
    <t>(Määrä x 6)</t>
  </si>
  <si>
    <t>Aikuisten kilpalisenssit</t>
  </si>
  <si>
    <t>(Määrä x 4)</t>
  </si>
  <si>
    <t>Muut kilpalisenssit</t>
  </si>
  <si>
    <t>(Määrä x 3)</t>
  </si>
  <si>
    <t>Harrastus, toimitsija, valmentaja</t>
  </si>
  <si>
    <t>(Määrä x 2)</t>
  </si>
  <si>
    <t>HOX: Vain yksi lisenssityyppi per henkilö huomioidaan!</t>
  </si>
  <si>
    <t>2. SM-kilpailujen joukkuepisteet</t>
  </si>
  <si>
    <t>(Yleinen SM = joukkuepisteet (yhteistuloksesta lasketut) x 2, muut x 1)</t>
  </si>
  <si>
    <t>Kilpailu</t>
  </si>
  <si>
    <t>Joukkuepisteet</t>
  </si>
  <si>
    <t>Yleinen SM</t>
  </si>
  <si>
    <t>Alle 23-v</t>
  </si>
  <si>
    <t>(Määrä x 1)</t>
  </si>
  <si>
    <t>Alle 20-v</t>
  </si>
  <si>
    <t>Alle 17-v</t>
  </si>
  <si>
    <t>Alle 15-v</t>
  </si>
  <si>
    <t>3. Juniori Cup</t>
  </si>
  <si>
    <t>Osallistujat</t>
  </si>
  <si>
    <t>Finaali</t>
  </si>
  <si>
    <t>Osakilpailu</t>
  </si>
  <si>
    <t>4. Järjestetyt kilpailut</t>
  </si>
  <si>
    <t>(Saman päivän kilpailuista pisteet vain korkeimman mukaan.)</t>
  </si>
  <si>
    <t>Kv. tai ks. arvokilpailu</t>
    <phoneticPr fontId="9" type="noConversion"/>
  </si>
  <si>
    <t>(Määrä x 20)</t>
  </si>
  <si>
    <t>Kansallinen</t>
  </si>
  <si>
    <t>(Määrä x 10)</t>
  </si>
  <si>
    <t>Muu kilpailu</t>
  </si>
  <si>
    <t>(Määrä x 5)</t>
  </si>
  <si>
    <t>HOX: Erittely kilpailuista esitettävä liitteessä A!</t>
  </si>
  <si>
    <t>5. Harrasteliikuntatilaisuudet</t>
  </si>
  <si>
    <t>(Tilaisuuksien liityttävä painonnostoon, kahvakuula urheiluun tai toiminnalliseen urheiluun, ml. Punttikoulut. Seuran järjestämät tilaisuudet, ei yritystoimintaan liittyviä).</t>
  </si>
  <si>
    <t>Tapahtuman koko</t>
  </si>
  <si>
    <t>Osanottajia keskimäärin &lt;10</t>
  </si>
  <si>
    <t>Osanottajia keskimäärin &gt;=10</t>
  </si>
  <si>
    <t>HOX: Erittely tilaisuuksista esitettävä liitteessä B!</t>
  </si>
  <si>
    <t>6. Suoritetut koulutukset vain vuonna 2025 SPNL koulutuksissa käyneet</t>
  </si>
  <si>
    <t>Tuomarit</t>
  </si>
  <si>
    <t>Luokka</t>
  </si>
  <si>
    <t>KV</t>
  </si>
  <si>
    <t>1 lk</t>
  </si>
  <si>
    <t>2 lk</t>
  </si>
  <si>
    <t>3 lk</t>
  </si>
  <si>
    <t>Valmentajat</t>
  </si>
  <si>
    <t>Taso</t>
  </si>
  <si>
    <t>II</t>
    <phoneticPr fontId="9" type="noConversion"/>
  </si>
  <si>
    <t>I</t>
    <phoneticPr fontId="9" type="noConversion"/>
  </si>
  <si>
    <t>Ohjaajakoulutus</t>
  </si>
  <si>
    <t>7. Osallistuminen liittokokouksiin</t>
  </si>
  <si>
    <t>Kokous</t>
  </si>
  <si>
    <t>Raksita (x)</t>
  </si>
  <si>
    <t>Kevätliittokokous</t>
  </si>
  <si>
    <t>(10 pistettä)</t>
  </si>
  <si>
    <t>Syysliittokokous</t>
  </si>
  <si>
    <r>
      <rPr>
        <b/>
        <i/>
        <sz val="11"/>
        <color rgb="FF000000"/>
        <rFont val="Arial"/>
      </rPr>
      <t xml:space="preserve">8. Urheilijoiden edustustehtävät </t>
    </r>
    <r>
      <rPr>
        <b/>
        <i/>
        <sz val="11"/>
        <color rgb="FFFF0000"/>
        <rFont val="Arial"/>
      </rPr>
      <t>Uutta: ei-olympialajien erottelu</t>
    </r>
  </si>
  <si>
    <t>Edustustehtävä</t>
  </si>
  <si>
    <t>MM-kilpailut (PN)</t>
  </si>
  <si>
    <t>MM-kilpailut (KK, TU)</t>
  </si>
  <si>
    <t>(Määrä x 15)</t>
  </si>
  <si>
    <t>EM-kilpailut (PN)</t>
  </si>
  <si>
    <t>EM-kilpailut (KK, TU)</t>
  </si>
  <si>
    <t>PM-kilpailut</t>
  </si>
  <si>
    <t>KV-kansallinen</t>
  </si>
  <si>
    <t>Maaottelu</t>
    <phoneticPr fontId="9" type="noConversion"/>
  </si>
  <si>
    <t>Masters EM tai MM</t>
  </si>
  <si>
    <t>HOX: Erittely edustustehtävistä esitettävä liitteessä B!</t>
  </si>
  <si>
    <t>Yhteensä:</t>
  </si>
  <si>
    <t>Paikka</t>
  </si>
  <si>
    <t>Päiväys</t>
  </si>
  <si>
    <t>Seura</t>
  </si>
  <si>
    <t>Allekirjoitus</t>
  </si>
  <si>
    <r>
      <t>Toimintakilpailu</t>
    </r>
    <r>
      <rPr>
        <b/>
        <i/>
        <sz val="14"/>
        <rFont val="Arial"/>
        <family val="2"/>
      </rPr>
      <t>/Liite A</t>
    </r>
  </si>
  <si>
    <t>Valimotie 10, 00380 Helsinki</t>
  </si>
  <si>
    <t xml:space="preserve">Löydät kaikki kilpailut: </t>
  </si>
  <si>
    <t>http://tilasto.painonnosto.fi/competition.php</t>
  </si>
  <si>
    <t>Seuran järjestämät arvokilpailut</t>
    <phoneticPr fontId="9" type="noConversion"/>
  </si>
  <si>
    <t>Seuran järjestämät kansalliset kilpailut</t>
  </si>
  <si>
    <t>Seuran järjestämät muut kilpailut</t>
  </si>
  <si>
    <r>
      <t>Toimintakilpailu</t>
    </r>
    <r>
      <rPr>
        <b/>
        <i/>
        <sz val="14"/>
        <rFont val="Arial"/>
        <family val="2"/>
      </rPr>
      <t>/Liite B</t>
    </r>
  </si>
  <si>
    <t>Puh. 045 852 3261</t>
  </si>
  <si>
    <t>Seuran järjestämät harrasteliikuntatilaisuudet</t>
  </si>
  <si>
    <t>Tapahtuma ja keskimääräinen osanottajamäärä</t>
  </si>
  <si>
    <t>Vastuuhenkilö</t>
  </si>
  <si>
    <t>Järjestämisaikaväli</t>
  </si>
  <si>
    <t>Seuran urheilijoiden edustustehtävät(seuran urheijoiden edustustehtävät löydät (https://tilasto.painonnosto.fi/club) Valitsemalla oman seuran ja klikkaamalla taso kohtaa löydät arvokilpailut helpommin)</t>
  </si>
  <si>
    <t>Edustaja</t>
  </si>
  <si>
    <t>Tapahtuma</t>
  </si>
  <si>
    <t>Toimintakilpailulomakkeen täyttöohjeet</t>
  </si>
  <si>
    <r>
      <t xml:space="preserve">Mikään kahdeksasta osa-alueesta </t>
    </r>
    <r>
      <rPr>
        <b/>
        <sz val="10"/>
        <rFont val="Arial"/>
        <family val="2"/>
      </rPr>
      <t xml:space="preserve">ei saa muodostaa yli 50% </t>
    </r>
    <r>
      <rPr>
        <sz val="10"/>
        <rFont val="Arial"/>
        <family val="2"/>
      </rPr>
      <t>lopullisista yhteispisteistä. Jos näin olisi, lasketaan suurimman osa-alueen pisteiksi tasan 50% kahdeksan kohdan pisteiden summasta. Toimintakilpailuun ilmoitettujen kurssien todentaminen tulee olla tarvittaessa mahdollista esimerkiksi osallistujalistojen, salivarausten tai muun dokumentaation avulla.
Mikäli seuran urheilija, toimihenkilö tai urheilijan tukihenkilö syyllistyy voimassa olevan antidopingsäännöstön mukaiseen dopingrikkomukseen, ovat seuran pisteet sen vuoden osalta nolla, jonka aikana dopingseuraamus määrätään. Tällöin seuralla on yksi perusääni.</t>
    </r>
  </si>
  <si>
    <t>SEURA VOI LÄHETTÄÄ LOMAKKEEN SEURAN VIRALLISESTA SÄHKÖPOSTISTA, EIKÄ TARVITSE FYYSISTÄ ALLEKIRJOITUSTA</t>
  </si>
  <si>
    <t>Äänimäärien lasku liittokokouksessa</t>
  </si>
  <si>
    <r>
      <t xml:space="preserve">Jokaisella jäsenseuralla on </t>
    </r>
    <r>
      <rPr>
        <b/>
        <sz val="10"/>
        <rFont val="Arial"/>
        <family val="2"/>
      </rPr>
      <t>1 perusääni</t>
    </r>
    <r>
      <rPr>
        <sz val="10"/>
        <rFont val="Arial"/>
        <family val="2"/>
      </rPr>
      <t xml:space="preserve"> ja toimintakilpailun perusteella seura saa lisä-ääniä seuraavasti:</t>
    </r>
  </si>
  <si>
    <t>Toimintakilpailupisteet</t>
  </si>
  <si>
    <t>Äänimäärä</t>
  </si>
  <si>
    <t>1 – 30</t>
  </si>
  <si>
    <t>1 + 1</t>
  </si>
  <si>
    <t>31 – 90</t>
  </si>
  <si>
    <t>1 + 2</t>
  </si>
  <si>
    <t>91 – 150</t>
  </si>
  <si>
    <t>1 + 3</t>
  </si>
  <si>
    <t>151 – 300</t>
  </si>
  <si>
    <t>1 + 4</t>
  </si>
  <si>
    <t>301 – 600</t>
  </si>
  <si>
    <t>1 + 5</t>
  </si>
  <si>
    <t>601 – 1000</t>
  </si>
  <si>
    <t>1 + 6</t>
  </si>
  <si>
    <t>1001 – 1500</t>
  </si>
  <si>
    <t>1 + 7</t>
  </si>
  <si>
    <t>1501 tai yli</t>
  </si>
  <si>
    <t>1 + 8</t>
  </si>
  <si>
    <t>Painonnostoliitto tarkistaa seurojen ilmoittamat pisteet ja ne esitetään liiton vuosikertomuksessa.</t>
    <phoneticPr fontId="9" type="noConversion"/>
  </si>
  <si>
    <t>1. Lisenssit</t>
  </si>
  <si>
    <t>Seurakäyttäjä voi tulostaa itselleen Excel-listan Suomisportista, josta näkee seuran lisenssin hankkineet urheilijat</t>
  </si>
  <si>
    <t>Nuorten lisenssi</t>
  </si>
  <si>
    <t>Kaikki 1.1.2003 jälkeen syntyneet</t>
  </si>
  <si>
    <t>Aikuiset, Masters</t>
  </si>
  <si>
    <t>Kaikki ennen 31.12.2002 syntyneet</t>
  </si>
  <si>
    <t>Kannatuslisenssejä ei lasketa mukaan toimintakilpailuun</t>
  </si>
  <si>
    <t>Linkki vie jokaisen tapahtuman tulos sivulle, sivun lopussa on aina joukkuepisteet</t>
  </si>
  <si>
    <t>3. Juniori Cupin pisteet</t>
  </si>
  <si>
    <t xml:space="preserve">Jokaisesta loppuhuipentumaan osallistuneesta saa kaksi pistettä, merkitse ainoastaan osallistujamäärä </t>
  </si>
  <si>
    <t>Esim. 1 osallistuja, kaava laskee automaattisesti 2 pistettä</t>
  </si>
  <si>
    <t>Jokaisesta osakilpaluun osallistumisesta saa erikseen yhden osallistumispisteen</t>
  </si>
  <si>
    <t>Esim:</t>
  </si>
  <si>
    <t>30p. Tytti Työntäjä Punttikerho</t>
  </si>
  <si>
    <t>1. 10p. (7+3) 51/62/113</t>
  </si>
  <si>
    <t>2. 10p. (4+3+3) 52/63/115</t>
  </si>
  <si>
    <t>3. 10p. (7+3) 56/69/125</t>
  </si>
  <si>
    <t>4. 10p. (4+3+3) 58/73/131</t>
  </si>
  <si>
    <r>
      <t xml:space="preserve">Tästä merkitään lomakkeeseen </t>
    </r>
    <r>
      <rPr>
        <b/>
        <sz val="10"/>
        <rFont val="Arial"/>
        <family val="2"/>
      </rPr>
      <t>4</t>
    </r>
    <r>
      <rPr>
        <sz val="10"/>
        <rFont val="Arial"/>
        <family val="2"/>
      </rPr>
      <t xml:space="preserve"> osallistumista</t>
    </r>
  </si>
  <si>
    <t>4. Järjestetyt kilpailut(vain seuran järjestämien kilpailuiden määrä, ei nostajien määrää)</t>
  </si>
  <si>
    <t>Löydät kaikki järjestetyt kilpailut: kilpailut kannattaa hakea paikkakunnittain tai seuran nimellä</t>
  </si>
  <si>
    <t>(Tilaisuuksien liityttävä painonnostoon, ml. Punttikoulut)</t>
  </si>
  <si>
    <t>Esim.</t>
  </si>
  <si>
    <t>Punttikoulu kevät</t>
  </si>
  <si>
    <t>5 osallistujaa keskimäärin per kerta ja punttikoulu on kaksi kertaa viikossa kevätkaudella maalis-toukokuu(yhteensä 26 kertaa), merkitään seuraavast:</t>
  </si>
  <si>
    <t>12 osallistujaa keskimäärin per kerta ja punttikoulu on kerran viikossa syyskaudella elo-joulu(yhteensä 17 kertaa, poislukien syysloma ja joulun aika)</t>
  </si>
  <si>
    <t>6. Koulutukset</t>
  </si>
  <si>
    <t>Täytä tähän vain vuoden aikana Painonnostoliiton järjestämiin koulutuksiin osallistuneiden henkilöiden lukumäärä</t>
  </si>
  <si>
    <t>8. KV-kansallinen</t>
  </si>
  <si>
    <t>Kilpailuissa täytyy olla kansallisen kilpailun minivaatimukset, 3 tuomaria ja pöytäkirja toimitettu liittoon, mistä näkyy tuomareiden allekirjoitukset/nimet</t>
  </si>
  <si>
    <t>Oheinen esitys lajijaostoille KK, TU</t>
  </si>
  <si>
    <t>1. Lisenssijäsenet</t>
  </si>
  <si>
    <t>Aikuisten lisenssi</t>
  </si>
  <si>
    <t>Masters-lisenssi</t>
  </si>
  <si>
    <t>HOX: Kilpalisenssien määrä Suomisportista</t>
  </si>
  <si>
    <t>2. SM-kilpailujen osallistujat</t>
  </si>
  <si>
    <t>Nuoret SM</t>
  </si>
  <si>
    <t>Aikuiset SM</t>
  </si>
  <si>
    <t>Masters SM</t>
  </si>
  <si>
    <t>3. Järjestetyt kilpailut</t>
  </si>
  <si>
    <t>SM-Kilpailut</t>
  </si>
  <si>
    <t>Karsintakilpailut</t>
  </si>
  <si>
    <t>4. Pidetyt leirit</t>
  </si>
  <si>
    <t>Osanottajia keskimäärin &gt;10</t>
  </si>
  <si>
    <t xml:space="preserve">5. Suoritetut koulutukset </t>
  </si>
  <si>
    <t>Valmentajakoulutukset</t>
  </si>
  <si>
    <t>(Määrä x 80)</t>
  </si>
  <si>
    <t>Ohjaajakoulutukset</t>
  </si>
  <si>
    <t>(Määrä x 40)</t>
  </si>
  <si>
    <t>Tuomarikoulutukset</t>
  </si>
  <si>
    <t>6. Urheilijoiden edustustehtävät</t>
  </si>
  <si>
    <t>Aikuiset MM-kilpailut</t>
  </si>
  <si>
    <t>Aikuiset EM-kilpailut</t>
  </si>
  <si>
    <t>Joukkueet EM tai MM</t>
  </si>
  <si>
    <t>Nuoret EM tai MM</t>
  </si>
  <si>
    <t>7. Pisteytyksen mukainen allokaatio budjetista HUOM! EI HYVÄKSYTTY</t>
  </si>
  <si>
    <t>Pistetaso</t>
  </si>
  <si>
    <t>Pisteiden Määrä</t>
  </si>
  <si>
    <t>% Allokaatio</t>
  </si>
  <si>
    <t>Taso 0 - minimi</t>
  </si>
  <si>
    <t>alle 1000</t>
  </si>
  <si>
    <t>Taso 1</t>
  </si>
  <si>
    <t>yli 1000</t>
  </si>
  <si>
    <t>Taso 2</t>
  </si>
  <si>
    <t>yli 1150</t>
  </si>
  <si>
    <t>Taso 3</t>
  </si>
  <si>
    <t>yli 1300</t>
  </si>
  <si>
    <t>Taso 4 - maksimi</t>
  </si>
  <si>
    <t>yli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</si>
</sst>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0000"/>
  </numFmts>
  <fonts count="33">
    <font>
      <sz val="10"/>
      <name val="Arial"/>
      <family val="2"/>
    </font>
    <font>
      <sz val="10"/>
      <name val="Droid Sans Fallback"/>
      <family val="2"/>
    </font>
    <font>
      <sz val="10"/>
      <color indexed="9"/>
      <name val="Droid Sans Fallback"/>
      <family val="2"/>
    </font>
    <font>
      <b/>
      <i/>
      <sz val="14"/>
      <name val="Arial"/>
      <family val="2"/>
    </font>
    <font>
      <b/>
      <sz val="10"/>
      <name val="Arial"/>
      <family val="2"/>
    </font>
    <font>
      <sz val="11"/>
      <name val="Arial"/>
      <family val="2"/>
    </font>
    <font>
      <b/>
      <i/>
      <sz val="11"/>
      <name val="Arial"/>
      <family val="2"/>
    </font>
    <font>
      <b/>
      <i/>
      <sz val="10"/>
      <name val="Arial"/>
      <family val="2"/>
    </font>
    <font>
      <b/>
      <i/>
      <sz val="10"/>
      <color indexed="9"/>
      <name val="Arial"/>
      <family val="2"/>
    </font>
    <font>
      <sz val="8"/>
      <name val="Verdana"/>
      <family val="2"/>
    </font>
    <font>
      <u/>
      <sz val="10"/>
      <color theme="10"/>
      <name val="Arial"/>
      <family val="2"/>
    </font>
    <font>
      <sz val="8"/>
      <name val="Arial"/>
      <family val="2"/>
    </font>
    <font>
      <b/>
      <i/>
      <sz val="11"/>
      <color theme="1"/>
      <name val="Arial"/>
      <family val="2"/>
    </font>
    <font>
      <b/>
      <sz val="10"/>
      <color theme="1"/>
      <name val="Arial"/>
      <family val="2"/>
    </font>
    <font>
      <sz val="10"/>
      <name val="Calibri"/>
      <family val="2"/>
    </font>
    <font>
      <sz val="10"/>
      <color theme="1"/>
      <name val="Arial"/>
      <family val="2"/>
    </font>
    <font>
      <b/>
      <i/>
      <sz val="10"/>
      <color theme="1"/>
      <name val="Arial"/>
      <family val="2"/>
    </font>
    <font>
      <sz val="10"/>
      <color theme="1"/>
      <name val="Calibri"/>
      <family val="2"/>
      <scheme val="minor"/>
    </font>
    <font>
      <b/>
      <sz val="10"/>
      <color rgb="FFFF0000"/>
      <name val="Arial"/>
      <family val="2"/>
    </font>
    <font>
      <b/>
      <i/>
      <sz val="10"/>
      <color rgb="FF008000"/>
      <name val="Arial"/>
      <family val="2"/>
    </font>
    <font>
      <b/>
      <i/>
      <sz val="14"/>
      <color theme="1"/>
      <name val="Arial"/>
      <family val="2"/>
    </font>
    <font>
      <b/>
      <i/>
      <sz val="11"/>
      <color rgb="FFFF0000"/>
      <name val="Arial"/>
      <family val="2"/>
    </font>
    <font>
      <b/>
      <i/>
      <sz val="11"/>
      <color rgb="FF000000"/>
      <name val="Arial"/>
    </font>
    <font>
      <b/>
      <i/>
      <sz val="11"/>
      <color rgb="FFFF0000"/>
      <name val="Arial"/>
    </font>
    <font>
      <b/>
      <i/>
      <sz val="11"/>
      <name val="Arial"/>
    </font>
    <font>
      <sz val="10"/>
      <color rgb="FF000000"/>
      <name val="Arial"/>
      <family val="2"/>
    </font>
    <font>
      <b/>
      <sz val="10"/>
      <color rgb="FF000000"/>
      <name val="Arial"/>
      <family val="2"/>
    </font>
    <font>
      <b/>
      <sz val="10"/>
      <color rgb="FF000000"/>
      <name val="Arial"/>
    </font>
    <font>
      <sz val="10"/>
      <color rgb="FFFF0000"/>
      <name val="Arial"/>
      <family val="2"/>
    </font>
    <font>
      <sz val="9"/>
      <color rgb="FFFF0000"/>
      <name val="Arial"/>
    </font>
    <font>
      <sz val="11"/>
      <color rgb="FF242424"/>
      <name val="Aptos Narrow"/>
      <charset val="1"/>
    </font>
    <font>
      <b/>
      <i/>
      <sz val="12"/>
      <color rgb="FF242424"/>
      <name val="Aptos Narrow"/>
      <charset val="1"/>
    </font>
    <font>
      <sz val="10"/>
      <color rgb="FF242424"/>
      <name val="Aptos Narrow"/>
      <charset val="1"/>
    </font>
  </fonts>
  <fills count="7">
    <fill>
      <patternFill patternType="none"/>
    </fill>
    <fill>
      <patternFill patternType="gray125"/>
    </fill>
    <fill>
      <patternFill patternType="solid">
        <fgColor rgb="FFE6E6E6"/>
        <bgColor rgb="FFFFFFFF"/>
      </patternFill>
    </fill>
    <fill>
      <patternFill patternType="solid">
        <fgColor indexed="9"/>
        <bgColor indexed="9"/>
      </patternFill>
    </fill>
    <fill>
      <patternFill patternType="solid">
        <fgColor theme="0" tint="-0.14999847407452621"/>
        <bgColor indexed="64"/>
      </patternFill>
    </fill>
    <fill>
      <patternFill patternType="solid">
        <fgColor rgb="FF008000"/>
        <bgColor rgb="FF008000"/>
      </patternFill>
    </fill>
    <fill>
      <patternFill patternType="solid">
        <fgColor rgb="FFD8D8D8"/>
        <bgColor rgb="FFD8D8D8"/>
      </patternFill>
    </fill>
  </fills>
  <borders count="42">
    <border>
      <left/>
      <right/>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hair">
        <color rgb="FF000000"/>
      </left>
      <right/>
      <top/>
      <bottom/>
      <diagonal/>
    </border>
    <border>
      <left/>
      <right style="hair">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dotted">
        <color rgb="FF000000"/>
      </left>
      <right/>
      <top style="dotted">
        <color rgb="FF000000"/>
      </top>
      <bottom style="dotted">
        <color rgb="FF000000"/>
      </bottom>
      <diagonal/>
    </border>
    <border>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auto="1"/>
      </left>
      <right style="hair">
        <color auto="1"/>
      </right>
      <top/>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style="dotted">
        <color rgb="FF000000"/>
      </left>
      <right/>
      <top/>
      <bottom/>
      <diagonal/>
    </border>
    <border>
      <left/>
      <right style="dotted">
        <color rgb="FF000000"/>
      </right>
      <top/>
      <bottom/>
      <diagonal/>
    </border>
    <border>
      <left style="dotted">
        <color rgb="FF000000"/>
      </left>
      <right/>
      <top/>
      <bottom style="dotted">
        <color rgb="FF000000"/>
      </bottom>
      <diagonal/>
    </border>
    <border>
      <left/>
      <right/>
      <top/>
      <bottom style="dotted">
        <color rgb="FF000000"/>
      </bottom>
      <diagonal/>
    </border>
    <border>
      <left/>
      <right style="dotted">
        <color rgb="FF000000"/>
      </right>
      <top/>
      <bottom style="dotted">
        <color rgb="FF000000"/>
      </bottom>
      <diagonal/>
    </border>
    <border>
      <left/>
      <right style="hair">
        <color auto="1"/>
      </right>
      <top/>
      <bottom style="hair">
        <color auto="1"/>
      </bottom>
      <diagonal/>
    </border>
    <border>
      <left style="hair">
        <color auto="1"/>
      </left>
      <right style="hair">
        <color auto="1"/>
      </right>
      <top style="hair">
        <color auto="1"/>
      </top>
      <bottom/>
      <diagonal/>
    </border>
    <border>
      <left/>
      <right style="hair">
        <color auto="1"/>
      </right>
      <top style="hair">
        <color auto="1"/>
      </top>
      <bottom/>
      <diagonal/>
    </border>
    <border>
      <left style="hair">
        <color auto="1"/>
      </left>
      <right/>
      <top/>
      <bottom style="hair">
        <color auto="1"/>
      </bottom>
      <diagonal/>
    </border>
  </borders>
  <cellStyleXfs count="12">
    <xf numFmtId="0" fontId="0" fillId="0" borderId="0"/>
    <xf numFmtId="0" fontId="1" fillId="2" borderId="1" applyProtection="0">
      <alignment horizontal="center"/>
    </xf>
    <xf numFmtId="0" fontId="1" fillId="0" borderId="2">
      <alignment horizontal="center" shrinkToFit="1"/>
      <protection locked="0"/>
    </xf>
    <xf numFmtId="0" fontId="1" fillId="0" borderId="2" applyProtection="0">
      <alignment horizontal="center" shrinkToFit="1"/>
    </xf>
    <xf numFmtId="0" fontId="1" fillId="0" borderId="2">
      <alignment horizontal="center" shrinkToFit="1"/>
      <protection locked="0"/>
    </xf>
    <xf numFmtId="0" fontId="1" fillId="0" borderId="2">
      <alignment horizontal="center" shrinkToFit="1"/>
      <protection locked="0"/>
    </xf>
    <xf numFmtId="0" fontId="1" fillId="0" borderId="0" applyBorder="0" applyProtection="0">
      <alignment horizontal="left" vertical="top"/>
    </xf>
    <xf numFmtId="164" fontId="1" fillId="0" borderId="2">
      <alignment horizontal="center" shrinkToFit="1"/>
      <protection locked="0"/>
    </xf>
    <xf numFmtId="0" fontId="1" fillId="0" borderId="2">
      <alignment horizontal="center" shrinkToFit="1"/>
    </xf>
    <xf numFmtId="0" fontId="2" fillId="0" borderId="0">
      <alignment shrinkToFit="1"/>
      <protection hidden="1"/>
    </xf>
    <xf numFmtId="0" fontId="1" fillId="0" borderId="0" applyBorder="0" applyProtection="0">
      <alignment horizontal="center"/>
    </xf>
    <xf numFmtId="0" fontId="10" fillId="0" borderId="0" applyNumberFormat="0" applyFill="0" applyBorder="0" applyAlignment="0" applyProtection="0"/>
  </cellStyleXfs>
  <cellXfs count="154">
    <xf numFmtId="0" fontId="0" fillId="0" borderId="0" xfId="0"/>
    <xf numFmtId="0" fontId="3" fillId="0" borderId="0" xfId="10" applyFont="1" applyAlignment="1">
      <alignment horizontal="left"/>
    </xf>
    <xf numFmtId="0" fontId="3" fillId="0" borderId="0" xfId="1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5" fillId="0" borderId="0" xfId="0" applyFont="1"/>
    <xf numFmtId="0" fontId="6" fillId="0" borderId="0" xfId="10" applyFont="1" applyAlignment="1">
      <alignment horizontal="left"/>
    </xf>
    <xf numFmtId="0" fontId="0" fillId="0" borderId="0" xfId="0" applyAlignment="1">
      <alignment horizontal="left" vertical="center"/>
    </xf>
    <xf numFmtId="0" fontId="4" fillId="2" borderId="1" xfId="1" applyFont="1">
      <alignment horizontal="center"/>
    </xf>
    <xf numFmtId="0" fontId="0" fillId="0" borderId="0" xfId="0" applyAlignment="1">
      <alignment horizontal="center" vertical="center"/>
    </xf>
    <xf numFmtId="0" fontId="4" fillId="0" borderId="0" xfId="0" applyFont="1"/>
    <xf numFmtId="0" fontId="8" fillId="0" borderId="0" xfId="9" applyFont="1">
      <alignment shrinkToFit="1"/>
      <protection hidden="1"/>
    </xf>
    <xf numFmtId="0" fontId="7" fillId="0" borderId="0" xfId="10" applyFont="1" applyAlignment="1">
      <alignment horizontal="right"/>
    </xf>
    <xf numFmtId="164" fontId="0" fillId="0" borderId="2" xfId="7" applyFont="1">
      <alignment horizontal="center" shrinkToFit="1"/>
      <protection locked="0"/>
    </xf>
    <xf numFmtId="0" fontId="0" fillId="0" borderId="2" xfId="5" applyFont="1">
      <alignment horizontal="center" shrinkToFit="1"/>
      <protection locked="0"/>
    </xf>
    <xf numFmtId="0" fontId="0" fillId="0" borderId="0" xfId="0" applyAlignment="1">
      <alignment horizontal="left" vertical="center" wrapText="1"/>
    </xf>
    <xf numFmtId="0" fontId="3" fillId="0" borderId="0" xfId="0" applyFont="1" applyAlignment="1">
      <alignment horizontal="left"/>
    </xf>
    <xf numFmtId="0" fontId="10" fillId="0" borderId="0" xfId="11"/>
    <xf numFmtId="0" fontId="0" fillId="0" borderId="0" xfId="0" applyAlignment="1">
      <alignment horizontal="center"/>
    </xf>
    <xf numFmtId="0" fontId="7" fillId="0" borderId="0" xfId="3" applyFont="1" applyBorder="1" applyAlignment="1">
      <alignment horizontal="center" vertical="center" shrinkToFit="1"/>
    </xf>
    <xf numFmtId="0" fontId="12" fillId="0" borderId="0" xfId="0" applyFont="1" applyAlignment="1">
      <alignment horizontal="left"/>
    </xf>
    <xf numFmtId="0" fontId="13" fillId="5" borderId="14" xfId="0" applyFont="1" applyFill="1" applyBorder="1" applyAlignment="1">
      <alignment horizontal="center" vertical="center"/>
    </xf>
    <xf numFmtId="0" fontId="14" fillId="0" borderId="14" xfId="0" applyFont="1" applyBorder="1" applyAlignment="1">
      <alignment vertical="center"/>
    </xf>
    <xf numFmtId="0" fontId="15" fillId="0" borderId="14" xfId="0" applyFont="1" applyBorder="1" applyAlignment="1">
      <alignment horizontal="left" shrinkToFit="1"/>
    </xf>
    <xf numFmtId="0" fontId="14" fillId="0" borderId="14" xfId="0" applyFont="1" applyBorder="1" applyAlignment="1">
      <alignment horizontal="left"/>
    </xf>
    <xf numFmtId="0" fontId="15" fillId="6" borderId="14" xfId="0" applyFont="1" applyFill="1" applyBorder="1" applyAlignment="1">
      <alignment horizontal="center" vertical="center" shrinkToFit="1"/>
    </xf>
    <xf numFmtId="0" fontId="16" fillId="0" borderId="14" xfId="0" applyFont="1" applyBorder="1" applyAlignment="1">
      <alignment horizontal="center" vertical="center" shrinkToFit="1"/>
    </xf>
    <xf numFmtId="0" fontId="17" fillId="0" borderId="0" xfId="0" applyFont="1"/>
    <xf numFmtId="0" fontId="18" fillId="0" borderId="0" xfId="0" applyFont="1"/>
    <xf numFmtId="0" fontId="15" fillId="0" borderId="0" xfId="0" applyFont="1" applyAlignment="1">
      <alignment horizontal="center"/>
    </xf>
    <xf numFmtId="0" fontId="15" fillId="0" borderId="0" xfId="0" applyFont="1"/>
    <xf numFmtId="0" fontId="15" fillId="0" borderId="0" xfId="0" applyFont="1" applyAlignment="1">
      <alignment horizontal="left" vertical="center"/>
    </xf>
    <xf numFmtId="0" fontId="15" fillId="0" borderId="0" xfId="0" applyFont="1" applyAlignment="1">
      <alignment horizontal="center" vertical="center"/>
    </xf>
    <xf numFmtId="0" fontId="13" fillId="0" borderId="0" xfId="0" applyFont="1"/>
    <xf numFmtId="0" fontId="0" fillId="0" borderId="0" xfId="0" applyAlignment="1">
      <alignment vertical="center"/>
    </xf>
    <xf numFmtId="0" fontId="17" fillId="0" borderId="0" xfId="0" applyFont="1" applyAlignment="1">
      <alignment vertical="center"/>
    </xf>
    <xf numFmtId="0" fontId="13" fillId="0" borderId="0" xfId="0" applyFont="1" applyAlignment="1">
      <alignment vertical="center"/>
    </xf>
    <xf numFmtId="0" fontId="19" fillId="0" borderId="0" xfId="0" applyFont="1" applyAlignment="1">
      <alignment shrinkToFit="1"/>
    </xf>
    <xf numFmtId="0" fontId="14" fillId="0" borderId="14" xfId="0" applyFont="1" applyBorder="1"/>
    <xf numFmtId="0" fontId="15" fillId="0" borderId="14" xfId="0" applyFont="1" applyBorder="1" applyAlignment="1">
      <alignment horizontal="left" vertical="center" shrinkToFit="1"/>
    </xf>
    <xf numFmtId="0" fontId="14" fillId="0" borderId="14" xfId="0" applyFont="1" applyBorder="1" applyAlignment="1">
      <alignment horizontal="left" vertical="center"/>
    </xf>
    <xf numFmtId="0" fontId="13" fillId="5" borderId="15" xfId="0" applyFont="1" applyFill="1" applyBorder="1" applyAlignment="1">
      <alignment horizontal="center" vertical="center"/>
    </xf>
    <xf numFmtId="0" fontId="14" fillId="0" borderId="16" xfId="0" applyFont="1" applyBorder="1"/>
    <xf numFmtId="0" fontId="14" fillId="0" borderId="17" xfId="0" applyFont="1" applyBorder="1"/>
    <xf numFmtId="0" fontId="13" fillId="5" borderId="15" xfId="0" applyFont="1" applyFill="1" applyBorder="1" applyAlignment="1">
      <alignment horizontal="center"/>
    </xf>
    <xf numFmtId="0" fontId="15" fillId="0" borderId="18" xfId="0" applyFont="1" applyBorder="1" applyAlignment="1">
      <alignment horizontal="left" shrinkToFit="1"/>
    </xf>
    <xf numFmtId="0" fontId="14" fillId="0" borderId="19" xfId="0" applyFont="1" applyBorder="1"/>
    <xf numFmtId="0" fontId="14" fillId="0" borderId="20" xfId="0" applyFont="1" applyBorder="1"/>
    <xf numFmtId="0" fontId="15" fillId="6" borderId="21" xfId="0" applyFont="1" applyFill="1" applyBorder="1" applyAlignment="1">
      <alignment horizontal="center" vertical="center" shrinkToFit="1"/>
    </xf>
    <xf numFmtId="0" fontId="14" fillId="0" borderId="22" xfId="0" applyFont="1" applyBorder="1"/>
    <xf numFmtId="0" fontId="16" fillId="0" borderId="18" xfId="0" applyFont="1" applyBorder="1" applyAlignment="1">
      <alignment horizontal="center" vertical="center" shrinkToFit="1"/>
    </xf>
    <xf numFmtId="0" fontId="15" fillId="6" borderId="18" xfId="0" applyFont="1" applyFill="1" applyBorder="1" applyAlignment="1">
      <alignment horizontal="center" vertical="center" shrinkToFit="1"/>
    </xf>
    <xf numFmtId="165" fontId="20" fillId="0" borderId="0" xfId="0" applyNumberFormat="1" applyFont="1" applyAlignment="1">
      <alignment horizontal="center" vertical="center"/>
    </xf>
    <xf numFmtId="0" fontId="20" fillId="0" borderId="21" xfId="0" applyFont="1" applyBorder="1" applyAlignment="1">
      <alignment horizontal="center" vertical="center" shrinkToFit="1"/>
    </xf>
    <xf numFmtId="0" fontId="14" fillId="0" borderId="18" xfId="0" applyFont="1" applyBorder="1"/>
    <xf numFmtId="0" fontId="13" fillId="5" borderId="14" xfId="0" applyFont="1" applyFill="1" applyBorder="1" applyAlignment="1">
      <alignment horizontal="center"/>
    </xf>
    <xf numFmtId="10" fontId="16" fillId="0" borderId="14" xfId="0" applyNumberFormat="1" applyFont="1" applyBorder="1" applyAlignment="1">
      <alignment horizontal="center" vertical="center" shrinkToFit="1"/>
    </xf>
    <xf numFmtId="0" fontId="15" fillId="0" borderId="23" xfId="0" applyFont="1" applyBorder="1" applyAlignment="1">
      <alignment horizontal="center" shrinkToFit="1"/>
    </xf>
    <xf numFmtId="0" fontId="14" fillId="0" borderId="24" xfId="0" applyFont="1" applyBorder="1"/>
    <xf numFmtId="0" fontId="14" fillId="0" borderId="25" xfId="0" applyFont="1" applyBorder="1"/>
    <xf numFmtId="164" fontId="15" fillId="0" borderId="23" xfId="0" applyNumberFormat="1" applyFont="1" applyBorder="1" applyAlignment="1">
      <alignment horizontal="center" shrinkToFit="1"/>
    </xf>
    <xf numFmtId="0" fontId="0" fillId="0" borderId="0" xfId="5" applyFont="1" applyBorder="1" applyAlignment="1">
      <alignment horizontal="center" vertical="center" shrinkToFit="1"/>
      <protection locked="0"/>
    </xf>
    <xf numFmtId="0" fontId="21" fillId="0" borderId="0" xfId="0" applyFont="1" applyAlignment="1">
      <alignment horizontal="left"/>
    </xf>
    <xf numFmtId="0" fontId="24" fillId="0" borderId="0" xfId="10" applyFont="1" applyAlignment="1">
      <alignment horizontal="left"/>
    </xf>
    <xf numFmtId="0" fontId="25" fillId="0" borderId="0" xfId="0" applyFont="1"/>
    <xf numFmtId="0" fontId="15" fillId="0" borderId="0" xfId="0" applyFont="1" applyAlignment="1">
      <alignment horizontal="center" shrinkToFit="1"/>
    </xf>
    <xf numFmtId="0" fontId="14" fillId="0" borderId="0" xfId="0" applyFont="1"/>
    <xf numFmtId="0" fontId="26" fillId="0" borderId="0" xfId="0" applyFont="1"/>
    <xf numFmtId="0" fontId="15" fillId="0" borderId="0" xfId="0" applyFont="1" applyAlignment="1">
      <alignment horizontal="left" shrinkToFit="1"/>
    </xf>
    <xf numFmtId="0" fontId="14" fillId="0" borderId="0" xfId="0" applyFont="1" applyAlignment="1">
      <alignment horizontal="left"/>
    </xf>
    <xf numFmtId="0" fontId="15" fillId="6" borderId="0" xfId="0" applyFont="1" applyFill="1" applyAlignment="1">
      <alignment horizontal="center" vertical="center" shrinkToFit="1"/>
    </xf>
    <xf numFmtId="0" fontId="16" fillId="0" borderId="0" xfId="0" applyFont="1" applyAlignment="1">
      <alignment horizontal="center" vertical="center" shrinkToFit="1"/>
    </xf>
    <xf numFmtId="0" fontId="27" fillId="0" borderId="0" xfId="0" applyFont="1" applyAlignment="1">
      <alignment horizontal="left"/>
    </xf>
    <xf numFmtId="0" fontId="11" fillId="0" borderId="0" xfId="0" applyFont="1" applyAlignment="1">
      <alignment horizontal="left" vertical="center" wrapText="1"/>
    </xf>
    <xf numFmtId="0" fontId="30" fillId="0" borderId="0" xfId="0" applyFont="1"/>
    <xf numFmtId="0" fontId="31" fillId="0" borderId="0" xfId="0" applyFont="1"/>
    <xf numFmtId="0" fontId="0" fillId="4" borderId="26" xfId="5" applyFont="1" applyFill="1" applyBorder="1" applyAlignment="1">
      <alignment horizontal="center" vertical="center" shrinkToFit="1"/>
      <protection locked="0"/>
    </xf>
    <xf numFmtId="0" fontId="0" fillId="4" borderId="28" xfId="5" applyFont="1" applyFill="1" applyBorder="1" applyAlignment="1">
      <alignment horizontal="center" vertical="center" shrinkToFit="1"/>
      <protection locked="0"/>
    </xf>
    <xf numFmtId="0" fontId="7" fillId="0" borderId="7" xfId="3" applyFont="1" applyBorder="1" applyAlignment="1">
      <alignment horizontal="center" vertical="center" shrinkToFit="1"/>
    </xf>
    <xf numFmtId="0" fontId="7" fillId="0" borderId="40" xfId="3" applyFont="1" applyBorder="1" applyAlignment="1">
      <alignment horizontal="center" vertical="center" shrinkToFit="1"/>
    </xf>
    <xf numFmtId="0" fontId="0" fillId="0" borderId="0" xfId="0"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4" borderId="38" xfId="5" applyFont="1" applyFill="1" applyBorder="1" applyAlignment="1">
      <alignment horizontal="center" vertical="center" shrinkToFit="1"/>
      <protection locked="0"/>
    </xf>
    <xf numFmtId="0" fontId="0" fillId="4" borderId="2" xfId="5" applyFont="1" applyFill="1" applyAlignment="1">
      <alignment horizontal="center" vertical="center" shrinkToFit="1"/>
      <protection locked="0"/>
    </xf>
    <xf numFmtId="0" fontId="7" fillId="0" borderId="2" xfId="3" applyFont="1" applyAlignment="1">
      <alignment horizontal="center" vertical="center" shrinkToFit="1"/>
    </xf>
    <xf numFmtId="0" fontId="0" fillId="0" borderId="26"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0" fontId="4" fillId="3" borderId="1" xfId="1" applyFont="1" applyFill="1" applyAlignment="1">
      <alignment horizontal="center" vertical="center"/>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4" fillId="3" borderId="39" xfId="1" applyFont="1" applyFill="1" applyBorder="1" applyAlignment="1">
      <alignment horizontal="center" vertical="center"/>
    </xf>
    <xf numFmtId="0" fontId="0" fillId="4" borderId="4" xfId="5" applyFont="1" applyFill="1" applyBorder="1" applyAlignment="1">
      <alignment horizontal="center" vertical="center" shrinkToFit="1"/>
      <protection locked="0"/>
    </xf>
    <xf numFmtId="0" fontId="0" fillId="4" borderId="5" xfId="5" applyFont="1" applyFill="1" applyBorder="1" applyAlignment="1">
      <alignment horizontal="center" vertical="center" shrinkToFit="1"/>
      <protection locked="0"/>
    </xf>
    <xf numFmtId="0" fontId="28" fillId="0" borderId="30" xfId="0" applyFont="1" applyBorder="1" applyAlignment="1">
      <alignment horizontal="center"/>
    </xf>
    <xf numFmtId="0" fontId="28" fillId="0" borderId="31" xfId="0" applyFont="1" applyBorder="1" applyAlignment="1">
      <alignment horizontal="center"/>
    </xf>
    <xf numFmtId="0" fontId="28" fillId="0" borderId="32" xfId="0" applyFont="1" applyBorder="1" applyAlignment="1">
      <alignment horizontal="center"/>
    </xf>
    <xf numFmtId="0" fontId="0" fillId="4" borderId="8" xfId="5" applyFont="1" applyFill="1" applyBorder="1" applyAlignment="1">
      <alignment horizontal="center" vertical="center" shrinkToFit="1"/>
      <protection locked="0"/>
    </xf>
    <xf numFmtId="0" fontId="0" fillId="4" borderId="40" xfId="5" applyFont="1" applyFill="1" applyBorder="1" applyAlignment="1">
      <alignment horizontal="center" vertical="center" shrinkToFit="1"/>
      <protection locked="0"/>
    </xf>
    <xf numFmtId="0" fontId="29" fillId="0" borderId="26" xfId="0" applyFont="1" applyBorder="1" applyAlignment="1">
      <alignment horizontal="center"/>
    </xf>
    <xf numFmtId="0" fontId="28" fillId="0" borderId="27" xfId="0" applyFont="1" applyBorder="1" applyAlignment="1">
      <alignment horizontal="center"/>
    </xf>
    <xf numFmtId="0" fontId="32" fillId="0" borderId="0" xfId="0" applyFont="1" applyAlignment="1">
      <alignment horizontal="left" vertical="center" wrapText="1"/>
    </xf>
    <xf numFmtId="0" fontId="4" fillId="3" borderId="4" xfId="1" applyFont="1" applyFill="1" applyBorder="1" applyAlignment="1">
      <alignment horizontal="center" vertical="center"/>
    </xf>
    <xf numFmtId="0" fontId="4" fillId="3" borderId="6" xfId="1" applyFont="1" applyFill="1" applyBorder="1" applyAlignment="1">
      <alignment horizontal="center" vertical="center"/>
    </xf>
    <xf numFmtId="0" fontId="4" fillId="3" borderId="5" xfId="1" applyFont="1" applyFill="1" applyBorder="1" applyAlignment="1">
      <alignment horizontal="center" vertical="center"/>
    </xf>
    <xf numFmtId="165" fontId="3" fillId="0" borderId="0" xfId="10" applyNumberFormat="1" applyFont="1" applyAlignment="1">
      <alignment horizontal="center" vertical="center"/>
    </xf>
    <xf numFmtId="0" fontId="3" fillId="0" borderId="2" xfId="3" applyFont="1" applyAlignment="1">
      <alignment horizontal="center" vertical="center" shrinkToFit="1"/>
    </xf>
    <xf numFmtId="0" fontId="0" fillId="0" borderId="2" xfId="4" applyFont="1" applyAlignment="1">
      <alignment horizontal="center" vertical="center" shrinkToFit="1"/>
      <protection locked="0"/>
    </xf>
    <xf numFmtId="0" fontId="0" fillId="0" borderId="0" xfId="0" applyAlignment="1">
      <alignment horizontal="left" vertical="center" wrapText="1"/>
    </xf>
    <xf numFmtId="0" fontId="0" fillId="0" borderId="2" xfId="8" applyFont="1" applyAlignment="1">
      <alignment horizontal="center" vertical="center" shrinkToFit="1"/>
    </xf>
    <xf numFmtId="0" fontId="11" fillId="0" borderId="0" xfId="0" applyFont="1" applyAlignment="1">
      <alignment horizontal="center" vertical="center" wrapText="1"/>
    </xf>
    <xf numFmtId="0" fontId="13" fillId="5" borderId="14" xfId="0" applyFont="1" applyFill="1" applyBorder="1" applyAlignment="1">
      <alignment horizontal="center" vertical="center"/>
    </xf>
    <xf numFmtId="0" fontId="14" fillId="0" borderId="14" xfId="0" applyFont="1" applyBorder="1" applyAlignment="1">
      <alignment vertical="center"/>
    </xf>
    <xf numFmtId="0" fontId="15" fillId="0" borderId="14" xfId="0" applyFont="1" applyBorder="1" applyAlignment="1">
      <alignment horizontal="left" shrinkToFit="1"/>
    </xf>
    <xf numFmtId="0" fontId="14" fillId="0" borderId="14" xfId="0" applyFont="1" applyBorder="1" applyAlignment="1">
      <alignment horizontal="left"/>
    </xf>
    <xf numFmtId="0" fontId="15" fillId="6" borderId="14" xfId="0" applyFont="1" applyFill="1" applyBorder="1" applyAlignment="1">
      <alignment horizontal="center" vertical="center" shrinkToFit="1"/>
    </xf>
    <xf numFmtId="0" fontId="16" fillId="0" borderId="14" xfId="0" applyFont="1" applyBorder="1" applyAlignment="1">
      <alignment horizontal="center" vertical="center" shrinkToFit="1"/>
    </xf>
    <xf numFmtId="0" fontId="4" fillId="3" borderId="1" xfId="1" applyFont="1" applyFill="1" applyAlignment="1">
      <alignment horizontal="center"/>
    </xf>
    <xf numFmtId="0" fontId="0" fillId="0" borderId="2" xfId="8" applyFont="1" applyAlignment="1">
      <alignment horizontal="center" shrinkToFit="1"/>
    </xf>
    <xf numFmtId="0" fontId="0" fillId="0" borderId="29" xfId="8" applyFont="1" applyBorder="1" applyAlignment="1">
      <alignment horizontal="center" shrinkToFit="1"/>
    </xf>
    <xf numFmtId="0" fontId="0" fillId="0" borderId="0" xfId="0" applyAlignment="1"/>
    <xf numFmtId="0" fontId="0" fillId="0" borderId="4" xfId="8" applyFont="1" applyBorder="1" applyAlignment="1">
      <alignment horizontal="center" shrinkToFit="1"/>
    </xf>
    <xf numFmtId="0" fontId="0" fillId="0" borderId="6" xfId="8" applyFont="1" applyBorder="1" applyAlignment="1">
      <alignment horizontal="center" shrinkToFit="1"/>
    </xf>
    <xf numFmtId="0" fontId="0" fillId="0" borderId="5" xfId="8" applyFont="1" applyBorder="1" applyAlignment="1">
      <alignment horizontal="center" shrinkToFit="1"/>
    </xf>
    <xf numFmtId="0" fontId="4" fillId="3" borderId="4" xfId="1" applyFont="1" applyFill="1" applyBorder="1" applyAlignment="1">
      <alignment horizontal="center"/>
    </xf>
    <xf numFmtId="0" fontId="4" fillId="3" borderId="5" xfId="1" applyFont="1" applyFill="1" applyBorder="1" applyAlignment="1">
      <alignment horizontal="center"/>
    </xf>
    <xf numFmtId="0" fontId="28" fillId="0" borderId="2" xfId="8" applyFont="1" applyAlignment="1">
      <alignment horizontal="center" shrinkToFit="1"/>
    </xf>
    <xf numFmtId="0" fontId="0" fillId="0" borderId="9" xfId="4" applyFont="1" applyBorder="1" applyAlignment="1">
      <alignment horizontal="center" shrinkToFit="1"/>
      <protection locked="0"/>
    </xf>
    <xf numFmtId="0" fontId="0" fillId="0" borderId="10" xfId="4" applyFont="1" applyBorder="1" applyAlignment="1">
      <alignment horizontal="center" shrinkToFit="1"/>
      <protection locked="0"/>
    </xf>
    <xf numFmtId="0" fontId="0" fillId="0" borderId="11" xfId="4" applyFont="1" applyBorder="1" applyAlignment="1">
      <alignment horizontal="center" shrinkToFit="1"/>
      <protection locked="0"/>
    </xf>
    <xf numFmtId="164" fontId="0" fillId="0" borderId="9" xfId="7" applyFont="1" applyBorder="1" applyAlignment="1">
      <alignment horizontal="center" shrinkToFit="1"/>
      <protection locked="0"/>
    </xf>
    <xf numFmtId="164" fontId="0" fillId="0" borderId="10" xfId="7" applyFont="1" applyBorder="1" applyAlignment="1">
      <alignment horizontal="center" shrinkToFit="1"/>
      <protection locked="0"/>
    </xf>
    <xf numFmtId="164" fontId="0" fillId="0" borderId="11" xfId="7" applyFont="1" applyBorder="1" applyAlignment="1">
      <alignment horizontal="center" shrinkToFit="1"/>
      <protection locked="0"/>
    </xf>
    <xf numFmtId="0" fontId="0" fillId="0" borderId="2" xfId="4" applyFont="1" applyAlignment="1">
      <alignment horizontal="center" shrinkToFit="1"/>
      <protection locked="0"/>
    </xf>
    <xf numFmtId="0" fontId="0" fillId="0" borderId="3" xfId="4" applyFont="1" applyBorder="1" applyAlignment="1">
      <alignment horizontal="center" shrinkToFit="1"/>
      <protection locked="0"/>
    </xf>
    <xf numFmtId="164" fontId="0" fillId="0" borderId="3" xfId="7" applyFont="1" applyBorder="1" applyAlignment="1">
      <alignment horizontal="center" shrinkToFit="1"/>
      <protection locked="0"/>
    </xf>
    <xf numFmtId="0" fontId="4" fillId="3" borderId="39" xfId="1" applyFont="1" applyFill="1" applyBorder="1" applyAlignment="1">
      <alignment horizontal="center"/>
    </xf>
    <xf numFmtId="0" fontId="0" fillId="0" borderId="41" xfId="8" applyFont="1" applyBorder="1" applyAlignment="1">
      <alignment horizontal="center" shrinkToFit="1"/>
    </xf>
    <xf numFmtId="0" fontId="0" fillId="0" borderId="30" xfId="0" applyBorder="1" applyAlignment="1"/>
    <xf numFmtId="0" fontId="0" fillId="0" borderId="31" xfId="0" applyBorder="1" applyAlignment="1"/>
    <xf numFmtId="0" fontId="0" fillId="0" borderId="32" xfId="0" applyBorder="1" applyAlignment="1"/>
    <xf numFmtId="0" fontId="0" fillId="0" borderId="26" xfId="0" applyBorder="1" applyAlignment="1"/>
    <xf numFmtId="0" fontId="0" fillId="0" borderId="27" xfId="0" applyBorder="1" applyAlignment="1"/>
    <xf numFmtId="0" fontId="0" fillId="0" borderId="28" xfId="0" applyBorder="1" applyAlignment="1"/>
    <xf numFmtId="0" fontId="14" fillId="0" borderId="14" xfId="0" applyFont="1" applyBorder="1" applyAlignment="1"/>
  </cellXfs>
  <cellStyles count="12">
    <cellStyle name="Heading" xfId="10" xr:uid="{00000000-0005-0000-0000-000000000000}"/>
    <cellStyle name="HeadingSub" xfId="6" xr:uid="{00000000-0005-0000-0000-000001000000}"/>
    <cellStyle name="HeadingTable" xfId="1" xr:uid="{00000000-0005-0000-0000-000002000000}"/>
    <cellStyle name="Hyperlinkki" xfId="11" builtinId="8"/>
    <cellStyle name="Input" xfId="2" xr:uid="{00000000-0005-0000-0000-000004000000}"/>
    <cellStyle name="InputDate" xfId="7" xr:uid="{00000000-0005-0000-0000-000005000000}"/>
    <cellStyle name="InputFixed" xfId="8" xr:uid="{00000000-0005-0000-0000-000006000000}"/>
    <cellStyle name="InputNumber" xfId="5" xr:uid="{00000000-0005-0000-0000-000007000000}"/>
    <cellStyle name="InputText" xfId="4" xr:uid="{00000000-0005-0000-0000-000008000000}"/>
    <cellStyle name="Normaali" xfId="0" builtinId="0"/>
    <cellStyle name="ResultHidden" xfId="9" xr:uid="{00000000-0005-0000-0000-00000A000000}"/>
    <cellStyle name="ResultPoints" xfId="3" xr:uid="{00000000-0005-0000-0000-00000B000000}"/>
  </cellStyles>
  <dxfs count="0"/>
  <tableStyles count="0" defaultTableStyle="TableStyleMedium9"/>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6E6E6"/>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97416</xdr:colOff>
      <xdr:row>0</xdr:row>
      <xdr:rowOff>0</xdr:rowOff>
    </xdr:from>
    <xdr:to>
      <xdr:col>1</xdr:col>
      <xdr:colOff>355798</xdr:colOff>
      <xdr:row>4</xdr:row>
      <xdr:rowOff>89247</xdr:rowOff>
    </xdr:to>
    <xdr:pic>
      <xdr:nvPicPr>
        <xdr:cNvPr id="4" name="Kuva 3">
          <a:extLst>
            <a:ext uri="{FF2B5EF4-FFF2-40B4-BE49-F238E27FC236}">
              <a16:creationId xmlns:a16="http://schemas.microsoft.com/office/drawing/2014/main" id="{795AACC3-C701-4838-A0D6-6C0D2035D866}"/>
            </a:ext>
          </a:extLst>
        </xdr:cNvPr>
        <xdr:cNvPicPr>
          <a:picLocks noChangeAspect="1"/>
        </xdr:cNvPicPr>
      </xdr:nvPicPr>
      <xdr:blipFill>
        <a:blip xmlns:r="http://schemas.openxmlformats.org/officeDocument/2006/relationships" r:embed="rId1"/>
        <a:stretch>
          <a:fillRect/>
        </a:stretch>
      </xdr:blipFill>
      <xdr:spPr>
        <a:xfrm>
          <a:off x="97416" y="0"/>
          <a:ext cx="877882" cy="887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295275</xdr:colOff>
      <xdr:row>0</xdr:row>
      <xdr:rowOff>77640</xdr:rowOff>
    </xdr:from>
    <xdr:to>
      <xdr:col>1</xdr:col>
      <xdr:colOff>445366</xdr:colOff>
      <xdr:row>4</xdr:row>
      <xdr:rowOff>133927</xdr:rowOff>
    </xdr:to>
    <xdr:pic>
      <xdr:nvPicPr>
        <xdr:cNvPr id="2" name="Graphics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a:fillRect/>
        </a:stretch>
      </xdr:blipFill>
      <xdr:spPr>
        <a:xfrm>
          <a:off x="295275" y="77640"/>
          <a:ext cx="731116" cy="8182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19050</xdr:rowOff>
    </xdr:from>
    <xdr:to>
      <xdr:col>1</xdr:col>
      <xdr:colOff>359641</xdr:colOff>
      <xdr:row>4</xdr:row>
      <xdr:rowOff>75337</xdr:rowOff>
    </xdr:to>
    <xdr:pic>
      <xdr:nvPicPr>
        <xdr:cNvPr id="3" name="Graphics 1">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a:stretch>
          <a:fillRect/>
        </a:stretch>
      </xdr:blipFill>
      <xdr:spPr>
        <a:xfrm>
          <a:off x="209550" y="19050"/>
          <a:ext cx="731116" cy="818287"/>
        </a:xfrm>
        <a:prstGeom prst="rect">
          <a:avLst/>
        </a:prstGeom>
      </xdr:spPr>
    </xdr:pic>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tilasto.painonnosto.fi/competition.ph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tilasto.painonnosto.fi/competition.ph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0"/>
  <sheetViews>
    <sheetView tabSelected="1" topLeftCell="A63" zoomScale="130" zoomScaleNormal="130" zoomScalePageLayoutView="110" workbookViewId="0">
      <selection activeCell="E74" sqref="E74:F74"/>
    </sheetView>
  </sheetViews>
  <sheetFormatPr defaultColWidth="8.7109375" defaultRowHeight="12.75"/>
  <cols>
    <col min="12" max="12" width="5.7109375" customWidth="1"/>
    <col min="13" max="13" width="26.5703125" customWidth="1"/>
  </cols>
  <sheetData>
    <row r="1" spans="1:9" ht="18.75">
      <c r="C1" s="1" t="s">
        <v>0</v>
      </c>
      <c r="I1" s="2" t="s">
        <v>1</v>
      </c>
    </row>
    <row r="2" spans="1:9" ht="18.75">
      <c r="C2" t="s">
        <v>2</v>
      </c>
      <c r="I2" s="2" t="s">
        <v>3</v>
      </c>
    </row>
    <row r="3" spans="1:9">
      <c r="C3" t="s">
        <v>4</v>
      </c>
      <c r="G3" s="80" t="s">
        <v>5</v>
      </c>
      <c r="H3" s="80"/>
      <c r="I3" s="81"/>
    </row>
    <row r="4" spans="1:9">
      <c r="C4" t="s">
        <v>6</v>
      </c>
      <c r="G4" s="80"/>
      <c r="H4" s="80"/>
      <c r="I4" s="82"/>
    </row>
    <row r="6" spans="1:9">
      <c r="B6" s="3" t="s">
        <v>7</v>
      </c>
    </row>
    <row r="7" spans="1:9" s="5" customFormat="1" ht="5.85" customHeight="1">
      <c r="A7" s="4"/>
      <c r="D7" s="4"/>
    </row>
    <row r="8" spans="1:9" ht="14.25">
      <c r="A8" s="63" t="s">
        <v>8</v>
      </c>
    </row>
    <row r="10" spans="1:9">
      <c r="B10" s="97" t="s">
        <v>9</v>
      </c>
      <c r="C10" s="97"/>
      <c r="D10" s="97"/>
      <c r="E10" s="97" t="s">
        <v>10</v>
      </c>
      <c r="F10" s="97"/>
      <c r="G10" s="126" t="s">
        <v>11</v>
      </c>
      <c r="H10" s="126"/>
    </row>
    <row r="11" spans="1:9">
      <c r="B11" s="127" t="s">
        <v>12</v>
      </c>
      <c r="C11" s="127"/>
      <c r="D11" s="127"/>
      <c r="E11" s="87">
        <v>0</v>
      </c>
      <c r="F11" s="87"/>
      <c r="G11" s="98">
        <f>IF(E11&lt;&gt;"",E11*6,"")</f>
        <v>0</v>
      </c>
      <c r="H11" s="99"/>
      <c r="I11" t="s">
        <v>13</v>
      </c>
    </row>
    <row r="12" spans="1:9">
      <c r="B12" s="128" t="s">
        <v>14</v>
      </c>
      <c r="C12" s="128"/>
      <c r="D12" s="128"/>
      <c r="E12" s="101">
        <v>0</v>
      </c>
      <c r="F12" s="102"/>
      <c r="G12" s="98">
        <f>IF(E12&lt;&gt;"",E12*4,"")</f>
        <v>0</v>
      </c>
      <c r="H12" s="99"/>
      <c r="I12" t="s">
        <v>15</v>
      </c>
    </row>
    <row r="13" spans="1:9">
      <c r="B13" s="103" t="s">
        <v>16</v>
      </c>
      <c r="C13" s="104"/>
      <c r="D13" s="105"/>
      <c r="E13" s="106">
        <v>0</v>
      </c>
      <c r="F13" s="107"/>
      <c r="G13" s="78">
        <f>IF(E13&lt;&gt;"",E13*3,"")</f>
        <v>0</v>
      </c>
      <c r="H13" s="79"/>
      <c r="I13" t="s">
        <v>17</v>
      </c>
    </row>
    <row r="14" spans="1:9">
      <c r="B14" s="108" t="s">
        <v>18</v>
      </c>
      <c r="C14" s="109"/>
      <c r="D14" s="109"/>
      <c r="E14" s="76">
        <v>0</v>
      </c>
      <c r="F14" s="77"/>
      <c r="G14" s="78">
        <f>IF(E14&lt;&gt;"",E14*2,"")</f>
        <v>0</v>
      </c>
      <c r="H14" s="79"/>
      <c r="I14" t="s">
        <v>19</v>
      </c>
    </row>
    <row r="15" spans="1:9">
      <c r="B15" s="72" t="s">
        <v>20</v>
      </c>
      <c r="C15" s="18"/>
      <c r="D15" s="18"/>
      <c r="E15" s="61"/>
      <c r="F15" s="61"/>
      <c r="G15" s="19"/>
      <c r="H15" s="19"/>
    </row>
    <row r="16" spans="1:9">
      <c r="B16" s="18"/>
      <c r="C16" s="18"/>
      <c r="D16" s="18"/>
      <c r="E16" s="61"/>
      <c r="F16" s="61"/>
      <c r="G16" s="19"/>
      <c r="H16" s="19"/>
    </row>
    <row r="17" spans="1:9" ht="14.25">
      <c r="A17" s="6" t="s">
        <v>21</v>
      </c>
    </row>
    <row r="18" spans="1:9">
      <c r="A18" s="7" t="s">
        <v>22</v>
      </c>
    </row>
    <row r="19" spans="1:9">
      <c r="A19" s="7"/>
    </row>
    <row r="20" spans="1:9">
      <c r="B20" s="100" t="s">
        <v>23</v>
      </c>
      <c r="C20" s="100"/>
      <c r="D20" s="100"/>
      <c r="E20" s="97" t="s">
        <v>24</v>
      </c>
      <c r="F20" s="97"/>
      <c r="G20" s="126" t="s">
        <v>11</v>
      </c>
      <c r="H20" s="126"/>
    </row>
    <row r="21" spans="1:9">
      <c r="B21" s="89" t="s">
        <v>25</v>
      </c>
      <c r="C21" s="90"/>
      <c r="D21" s="91"/>
      <c r="E21" s="86">
        <v>0</v>
      </c>
      <c r="F21" s="87"/>
      <c r="G21" s="88">
        <f>IF(E21&lt;&gt;"",E21*2,"")</f>
        <v>0</v>
      </c>
      <c r="H21" s="88"/>
      <c r="I21" t="s">
        <v>19</v>
      </c>
    </row>
    <row r="22" spans="1:9">
      <c r="A22" s="9"/>
      <c r="B22" s="92" t="s">
        <v>26</v>
      </c>
      <c r="C22" s="80"/>
      <c r="D22" s="93"/>
      <c r="E22" s="86">
        <v>0</v>
      </c>
      <c r="F22" s="87"/>
      <c r="G22" s="88">
        <f>IF(E22&lt;&gt;"",E22,"")</f>
        <v>0</v>
      </c>
      <c r="H22" s="88"/>
      <c r="I22" t="s">
        <v>27</v>
      </c>
    </row>
    <row r="23" spans="1:9">
      <c r="B23" s="94" t="s">
        <v>28</v>
      </c>
      <c r="C23" s="95"/>
      <c r="D23" s="96"/>
      <c r="E23" s="86">
        <v>0</v>
      </c>
      <c r="F23" s="87"/>
      <c r="G23" s="88">
        <f>IF(E23&lt;&gt;"",E23,"")</f>
        <v>0</v>
      </c>
      <c r="H23" s="88"/>
      <c r="I23" t="s">
        <v>27</v>
      </c>
    </row>
    <row r="24" spans="1:9">
      <c r="B24" s="89" t="s">
        <v>29</v>
      </c>
      <c r="C24" s="90"/>
      <c r="D24" s="91"/>
      <c r="E24" s="86">
        <v>0</v>
      </c>
      <c r="F24" s="87"/>
      <c r="G24" s="88">
        <f>IF(E24&lt;&gt;"",E24,"")</f>
        <v>0</v>
      </c>
      <c r="H24" s="88"/>
      <c r="I24" t="s">
        <v>27</v>
      </c>
    </row>
    <row r="25" spans="1:9">
      <c r="B25" s="83" t="s">
        <v>30</v>
      </c>
      <c r="C25" s="84"/>
      <c r="D25" s="85"/>
      <c r="E25" s="86">
        <v>0</v>
      </c>
      <c r="F25" s="87"/>
      <c r="G25" s="88">
        <f>IF(E25&lt;&gt;"",E25,"")</f>
        <v>0</v>
      </c>
      <c r="H25" s="88"/>
      <c r="I25" t="s">
        <v>27</v>
      </c>
    </row>
    <row r="26" spans="1:9" ht="11.25" customHeight="1"/>
    <row r="27" spans="1:9" ht="14.25">
      <c r="A27" s="6" t="s">
        <v>31</v>
      </c>
      <c r="C27" s="64"/>
      <c r="F27" s="7"/>
    </row>
    <row r="29" spans="1:9">
      <c r="B29" s="100" t="s">
        <v>23</v>
      </c>
      <c r="C29" s="100"/>
      <c r="D29" s="100"/>
      <c r="E29" s="97" t="s">
        <v>32</v>
      </c>
      <c r="F29" s="97"/>
      <c r="G29" s="126" t="s">
        <v>11</v>
      </c>
      <c r="H29" s="126"/>
    </row>
    <row r="30" spans="1:9">
      <c r="B30" s="89" t="s">
        <v>33</v>
      </c>
      <c r="C30" s="90"/>
      <c r="D30" s="91"/>
      <c r="E30" s="86">
        <v>0</v>
      </c>
      <c r="F30" s="87"/>
      <c r="G30" s="88">
        <f>IF(E30&lt;&gt;"",E30*2,"")</f>
        <v>0</v>
      </c>
      <c r="H30" s="88"/>
      <c r="I30" t="s">
        <v>19</v>
      </c>
    </row>
    <row r="31" spans="1:9">
      <c r="A31" s="9"/>
      <c r="B31" s="83" t="s">
        <v>34</v>
      </c>
      <c r="C31" s="84"/>
      <c r="D31" s="85"/>
      <c r="E31" s="86">
        <v>0</v>
      </c>
      <c r="F31" s="87"/>
      <c r="G31" s="88">
        <f>IF(E31&lt;&gt;"",E31,"")</f>
        <v>0</v>
      </c>
      <c r="H31" s="88"/>
      <c r="I31" t="s">
        <v>27</v>
      </c>
    </row>
    <row r="34" spans="1:20" ht="14.25">
      <c r="A34" s="6" t="s">
        <v>35</v>
      </c>
      <c r="D34" s="7" t="s">
        <v>36</v>
      </c>
    </row>
    <row r="36" spans="1:20">
      <c r="B36" s="97" t="s">
        <v>23</v>
      </c>
      <c r="C36" s="97"/>
      <c r="D36" s="97"/>
      <c r="E36" s="97" t="s">
        <v>10</v>
      </c>
      <c r="F36" s="97"/>
      <c r="G36" s="126" t="s">
        <v>11</v>
      </c>
      <c r="H36" s="126"/>
    </row>
    <row r="37" spans="1:20">
      <c r="B37" s="127" t="s">
        <v>37</v>
      </c>
      <c r="C37" s="127"/>
      <c r="D37" s="127"/>
      <c r="E37" s="87">
        <v>0</v>
      </c>
      <c r="F37" s="87"/>
      <c r="G37" s="88">
        <f>IF(E37&lt;&gt;"",E37*20,"")</f>
        <v>0</v>
      </c>
      <c r="H37" s="88"/>
      <c r="I37" s="7" t="s">
        <v>38</v>
      </c>
    </row>
    <row r="38" spans="1:20">
      <c r="B38" s="127" t="s">
        <v>39</v>
      </c>
      <c r="C38" s="127"/>
      <c r="D38" s="127"/>
      <c r="E38" s="87">
        <v>0</v>
      </c>
      <c r="F38" s="87"/>
      <c r="G38" s="88">
        <f>IF(E38&lt;&gt;"",E38*10,"")</f>
        <v>0</v>
      </c>
      <c r="H38" s="88"/>
      <c r="I38" s="7" t="s">
        <v>40</v>
      </c>
    </row>
    <row r="39" spans="1:20">
      <c r="B39" s="127" t="s">
        <v>41</v>
      </c>
      <c r="C39" s="127"/>
      <c r="D39" s="127"/>
      <c r="E39" s="87">
        <v>0</v>
      </c>
      <c r="F39" s="87"/>
      <c r="G39" s="88">
        <f>IF(E39&lt;&gt;"",E39*5,"")</f>
        <v>0</v>
      </c>
      <c r="H39" s="88"/>
      <c r="I39" s="7" t="s">
        <v>42</v>
      </c>
    </row>
    <row r="40" spans="1:20" ht="34.9" customHeight="1">
      <c r="B40" s="10" t="s">
        <v>43</v>
      </c>
    </row>
    <row r="41" spans="1:20" ht="15">
      <c r="M41" s="74"/>
    </row>
    <row r="42" spans="1:20" ht="18" customHeight="1">
      <c r="A42" s="6" t="s">
        <v>44</v>
      </c>
      <c r="E42" s="110" t="s">
        <v>45</v>
      </c>
      <c r="F42" s="110"/>
      <c r="G42" s="110"/>
      <c r="H42" s="110"/>
      <c r="I42" s="110"/>
      <c r="J42" s="110"/>
      <c r="K42" s="110"/>
      <c r="L42" s="110"/>
      <c r="M42" s="110"/>
      <c r="N42" s="110"/>
      <c r="O42" s="110"/>
      <c r="P42" s="110"/>
      <c r="Q42" s="110"/>
      <c r="R42" s="129"/>
      <c r="S42" s="129"/>
      <c r="T42" s="129"/>
    </row>
    <row r="43" spans="1:20">
      <c r="E43" s="73"/>
      <c r="F43" s="73"/>
      <c r="G43" s="73"/>
      <c r="H43" s="73"/>
      <c r="I43" s="73"/>
      <c r="J43" s="73"/>
    </row>
    <row r="44" spans="1:20">
      <c r="B44" s="97" t="s">
        <v>46</v>
      </c>
      <c r="C44" s="97"/>
      <c r="D44" s="97"/>
      <c r="E44" s="97" t="s">
        <v>10</v>
      </c>
      <c r="F44" s="97"/>
      <c r="G44" s="126" t="s">
        <v>11</v>
      </c>
      <c r="H44" s="126"/>
    </row>
    <row r="45" spans="1:20">
      <c r="B45" s="127" t="s">
        <v>47</v>
      </c>
      <c r="C45" s="127"/>
      <c r="D45" s="127"/>
      <c r="E45" s="87">
        <v>0</v>
      </c>
      <c r="F45" s="87"/>
      <c r="G45" s="88">
        <f>IF(E45&lt;&gt;"",E45,"")</f>
        <v>0</v>
      </c>
      <c r="H45" s="88"/>
      <c r="I45" s="7" t="s">
        <v>27</v>
      </c>
    </row>
    <row r="46" spans="1:20">
      <c r="B46" s="127" t="s">
        <v>48</v>
      </c>
      <c r="C46" s="127"/>
      <c r="D46" s="127"/>
      <c r="E46" s="87">
        <v>0</v>
      </c>
      <c r="F46" s="87"/>
      <c r="G46" s="88">
        <f>IF(E46&lt;&gt;"",E46*2,"")</f>
        <v>0</v>
      </c>
      <c r="H46" s="88"/>
      <c r="I46" s="7" t="s">
        <v>19</v>
      </c>
    </row>
    <row r="47" spans="1:20">
      <c r="B47" s="10" t="s">
        <v>49</v>
      </c>
    </row>
    <row r="48" spans="1:20">
      <c r="B48" s="10"/>
    </row>
    <row r="49" spans="1:9" ht="12.75" customHeight="1">
      <c r="A49" s="6" t="s">
        <v>50</v>
      </c>
      <c r="D49" s="7"/>
    </row>
    <row r="50" spans="1:9" ht="14.25">
      <c r="A50" s="6"/>
      <c r="D50" s="7"/>
    </row>
    <row r="51" spans="1:9">
      <c r="B51" s="10" t="s">
        <v>51</v>
      </c>
    </row>
    <row r="52" spans="1:9">
      <c r="B52" s="97" t="s">
        <v>52</v>
      </c>
      <c r="C52" s="97"/>
      <c r="D52" s="97"/>
      <c r="E52" s="97" t="s">
        <v>10</v>
      </c>
      <c r="F52" s="97"/>
      <c r="G52" s="126" t="s">
        <v>11</v>
      </c>
      <c r="H52" s="126"/>
    </row>
    <row r="53" spans="1:9">
      <c r="B53" s="127" t="s">
        <v>53</v>
      </c>
      <c r="C53" s="127"/>
      <c r="D53" s="127"/>
      <c r="E53" s="87">
        <v>0</v>
      </c>
      <c r="F53" s="87"/>
      <c r="G53" s="88">
        <f>IF(E53&lt;&gt;"",E53*20,"")</f>
        <v>0</v>
      </c>
      <c r="H53" s="88"/>
      <c r="I53" s="7" t="s">
        <v>38</v>
      </c>
    </row>
    <row r="54" spans="1:9">
      <c r="B54" s="127" t="s">
        <v>54</v>
      </c>
      <c r="C54" s="127"/>
      <c r="D54" s="127"/>
      <c r="E54" s="87">
        <v>0</v>
      </c>
      <c r="F54" s="87"/>
      <c r="G54" s="88">
        <f>IF(E54&lt;&gt;"",E54*10,"")</f>
        <v>0</v>
      </c>
      <c r="H54" s="88"/>
      <c r="I54" s="7" t="s">
        <v>40</v>
      </c>
    </row>
    <row r="55" spans="1:9">
      <c r="B55" s="127" t="s">
        <v>55</v>
      </c>
      <c r="C55" s="127"/>
      <c r="D55" s="127"/>
      <c r="E55" s="87">
        <v>0</v>
      </c>
      <c r="F55" s="87"/>
      <c r="G55" s="88">
        <f>IF(E55&lt;&gt;"",E55*5,"")</f>
        <v>0</v>
      </c>
      <c r="H55" s="88"/>
      <c r="I55" s="7" t="s">
        <v>42</v>
      </c>
    </row>
    <row r="56" spans="1:9">
      <c r="B56" s="127" t="s">
        <v>56</v>
      </c>
      <c r="C56" s="127"/>
      <c r="D56" s="127"/>
      <c r="E56" s="87">
        <v>0</v>
      </c>
      <c r="F56" s="87"/>
      <c r="G56" s="88">
        <f>IF(E56&lt;&gt;"",E56*2,"")</f>
        <v>0</v>
      </c>
      <c r="H56" s="88"/>
      <c r="I56" s="7" t="s">
        <v>19</v>
      </c>
    </row>
    <row r="58" spans="1:9">
      <c r="B58" s="10" t="s">
        <v>57</v>
      </c>
    </row>
    <row r="59" spans="1:9">
      <c r="B59" s="97" t="s">
        <v>58</v>
      </c>
      <c r="C59" s="97"/>
      <c r="D59" s="97"/>
      <c r="E59" s="97" t="s">
        <v>10</v>
      </c>
      <c r="F59" s="97"/>
      <c r="G59" s="126" t="s">
        <v>11</v>
      </c>
      <c r="H59" s="126"/>
    </row>
    <row r="60" spans="1:9">
      <c r="B60" s="130" t="s">
        <v>59</v>
      </c>
      <c r="C60" s="131"/>
      <c r="D60" s="132"/>
      <c r="E60" s="101">
        <v>0</v>
      </c>
      <c r="F60" s="102"/>
      <c r="G60" s="88">
        <f>IF(E60&lt;&gt;"",E60*20,"")</f>
        <v>0</v>
      </c>
      <c r="H60" s="88"/>
      <c r="I60" s="7" t="s">
        <v>38</v>
      </c>
    </row>
    <row r="61" spans="1:9">
      <c r="B61" s="130" t="s">
        <v>60</v>
      </c>
      <c r="C61" s="131"/>
      <c r="D61" s="132"/>
      <c r="E61" s="101">
        <v>0</v>
      </c>
      <c r="F61" s="102"/>
      <c r="G61" s="88">
        <f>IF(E61&lt;&gt;"",E61*10,"")</f>
        <v>0</v>
      </c>
      <c r="H61" s="88"/>
      <c r="I61" s="7" t="s">
        <v>40</v>
      </c>
    </row>
    <row r="62" spans="1:9">
      <c r="B62" s="130" t="s">
        <v>61</v>
      </c>
      <c r="C62" s="131"/>
      <c r="D62" s="132"/>
      <c r="E62" s="101">
        <v>0</v>
      </c>
      <c r="F62" s="102"/>
      <c r="G62" s="88">
        <f>IF(E62&lt;&gt;"",E62*5,"")</f>
        <v>0</v>
      </c>
      <c r="H62" s="88"/>
      <c r="I62" s="7" t="s">
        <v>42</v>
      </c>
    </row>
    <row r="64" spans="1:9" ht="14.25">
      <c r="A64" s="6" t="s">
        <v>62</v>
      </c>
      <c r="D64" s="7"/>
    </row>
    <row r="66" spans="1:9">
      <c r="B66" s="111" t="s">
        <v>63</v>
      </c>
      <c r="C66" s="112"/>
      <c r="D66" s="113"/>
      <c r="E66" s="111" t="s">
        <v>64</v>
      </c>
      <c r="F66" s="113"/>
      <c r="G66" s="133" t="s">
        <v>11</v>
      </c>
      <c r="H66" s="134"/>
    </row>
    <row r="67" spans="1:9">
      <c r="B67" s="130" t="s">
        <v>65</v>
      </c>
      <c r="C67" s="131"/>
      <c r="D67" s="132"/>
      <c r="E67" s="101"/>
      <c r="F67" s="102"/>
      <c r="G67" s="88" t="str">
        <f>IF(E67&lt;&gt;"",10,"")</f>
        <v/>
      </c>
      <c r="H67" s="88"/>
      <c r="I67" s="7" t="s">
        <v>66</v>
      </c>
    </row>
    <row r="68" spans="1:9" ht="13.9" customHeight="1">
      <c r="B68" s="130" t="s">
        <v>67</v>
      </c>
      <c r="C68" s="131"/>
      <c r="D68" s="132"/>
      <c r="E68" s="101"/>
      <c r="F68" s="102"/>
      <c r="G68" s="88" t="str">
        <f>IF(E68&lt;&gt;"",10,"")</f>
        <v/>
      </c>
      <c r="H68" s="88"/>
      <c r="I68" s="7" t="s">
        <v>66</v>
      </c>
    </row>
    <row r="69" spans="1:9" ht="13.15" customHeight="1">
      <c r="B69" s="10"/>
    </row>
    <row r="70" spans="1:9" ht="13.15" customHeight="1">
      <c r="A70" s="63" t="s">
        <v>68</v>
      </c>
      <c r="D70" s="7"/>
    </row>
    <row r="71" spans="1:9" ht="13.15" customHeight="1"/>
    <row r="72" spans="1:9" ht="13.15" customHeight="1">
      <c r="B72" s="97" t="s">
        <v>69</v>
      </c>
      <c r="C72" s="97"/>
      <c r="D72" s="97"/>
      <c r="E72" s="97" t="s">
        <v>10</v>
      </c>
      <c r="F72" s="97"/>
      <c r="G72" s="126" t="s">
        <v>11</v>
      </c>
      <c r="H72" s="126"/>
    </row>
    <row r="73" spans="1:9" ht="13.15" customHeight="1">
      <c r="B73" s="127" t="s">
        <v>70</v>
      </c>
      <c r="C73" s="127"/>
      <c r="D73" s="127"/>
      <c r="E73" s="87">
        <v>0</v>
      </c>
      <c r="F73" s="87"/>
      <c r="G73" s="88">
        <f>IF(E73&lt;&gt;"",E73*20,"")</f>
        <v>0</v>
      </c>
      <c r="H73" s="88"/>
      <c r="I73" t="s">
        <v>38</v>
      </c>
    </row>
    <row r="74" spans="1:9" ht="13.15" customHeight="1">
      <c r="B74" s="135" t="s">
        <v>71</v>
      </c>
      <c r="C74" s="135"/>
      <c r="D74" s="135"/>
      <c r="E74" s="87">
        <v>0</v>
      </c>
      <c r="F74" s="87"/>
      <c r="G74" s="88">
        <f>IF(E74&lt;&gt;"",E74*15,"")</f>
        <v>0</v>
      </c>
      <c r="H74" s="88"/>
      <c r="I74" t="s">
        <v>72</v>
      </c>
    </row>
    <row r="75" spans="1:9">
      <c r="B75" s="130" t="s">
        <v>73</v>
      </c>
      <c r="C75" s="131"/>
      <c r="D75" s="132"/>
      <c r="E75" s="101">
        <v>0</v>
      </c>
      <c r="F75" s="102"/>
      <c r="G75" s="88">
        <f>IF(E75&lt;&gt;"",E75*10,"")</f>
        <v>0</v>
      </c>
      <c r="H75" s="88"/>
      <c r="I75" t="s">
        <v>40</v>
      </c>
    </row>
    <row r="76" spans="1:9">
      <c r="B76" s="135" t="s">
        <v>74</v>
      </c>
      <c r="C76" s="135"/>
      <c r="D76" s="135"/>
      <c r="E76" s="87">
        <v>0</v>
      </c>
      <c r="F76" s="87"/>
      <c r="G76" s="88">
        <f>IF(E76&lt;&gt;"",E76*5,"")</f>
        <v>0</v>
      </c>
      <c r="H76" s="88"/>
      <c r="I76" t="s">
        <v>42</v>
      </c>
    </row>
    <row r="77" spans="1:9">
      <c r="B77" s="127" t="s">
        <v>75</v>
      </c>
      <c r="C77" s="127"/>
      <c r="D77" s="127"/>
      <c r="E77" s="87">
        <v>0</v>
      </c>
      <c r="F77" s="87"/>
      <c r="G77" s="88">
        <f>IF(E77&lt;&gt;"",E77*5,"")</f>
        <v>0</v>
      </c>
      <c r="H77" s="88"/>
      <c r="I77" t="s">
        <v>42</v>
      </c>
    </row>
    <row r="78" spans="1:9">
      <c r="B78" s="127" t="s">
        <v>76</v>
      </c>
      <c r="C78" s="127"/>
      <c r="D78" s="127"/>
      <c r="E78" s="87">
        <v>0</v>
      </c>
      <c r="F78" s="87"/>
      <c r="G78" s="88">
        <f>IF(E78&lt;&gt;"",E78*5,"")</f>
        <v>0</v>
      </c>
      <c r="H78" s="88"/>
      <c r="I78" t="s">
        <v>42</v>
      </c>
    </row>
    <row r="79" spans="1:9">
      <c r="B79" s="127" t="s">
        <v>77</v>
      </c>
      <c r="C79" s="127"/>
      <c r="D79" s="127"/>
      <c r="E79" s="87">
        <v>0</v>
      </c>
      <c r="F79" s="87"/>
      <c r="G79" s="88">
        <f>IF(E79&lt;&gt;"",E79*5,"")</f>
        <v>0</v>
      </c>
      <c r="H79" s="88"/>
      <c r="I79" t="s">
        <v>42</v>
      </c>
    </row>
    <row r="80" spans="1:9">
      <c r="B80" s="127" t="s">
        <v>78</v>
      </c>
      <c r="C80" s="127"/>
      <c r="D80" s="127"/>
      <c r="E80" s="87">
        <v>0</v>
      </c>
      <c r="F80" s="87"/>
      <c r="G80" s="88">
        <f>IF(E80&lt;&gt;"",E80*5,"")</f>
        <v>0</v>
      </c>
      <c r="H80" s="88"/>
      <c r="I80" t="s">
        <v>42</v>
      </c>
    </row>
    <row r="81" spans="1:9">
      <c r="B81" s="10" t="s">
        <v>79</v>
      </c>
    </row>
    <row r="82" spans="1:9">
      <c r="B82" s="67"/>
    </row>
    <row r="83" spans="1:9">
      <c r="B83" s="10"/>
      <c r="F83" s="11">
        <f>SUM(G11:G14,G21:G25,G30:G31,G37:G39,G45:G46,G53:G56,G60:G62,G67:G68,G73:G80)</f>
        <v>0</v>
      </c>
      <c r="G83" s="126" t="s">
        <v>11</v>
      </c>
      <c r="H83" s="126"/>
    </row>
    <row r="84" spans="1:9">
      <c r="B84" s="10"/>
      <c r="E84" s="114" t="s">
        <v>80</v>
      </c>
      <c r="F84" s="114"/>
      <c r="G84" s="115" t="str">
        <f>IF(F83&lt;&gt;0,F83,"")</f>
        <v/>
      </c>
      <c r="H84" s="115"/>
    </row>
    <row r="85" spans="1:9">
      <c r="B85" s="10"/>
      <c r="E85" s="114"/>
      <c r="F85" s="114"/>
      <c r="G85" s="115"/>
      <c r="H85" s="115"/>
    </row>
    <row r="86" spans="1:9">
      <c r="B86" s="10"/>
    </row>
    <row r="87" spans="1:9">
      <c r="A87" s="10" t="s">
        <v>81</v>
      </c>
      <c r="D87" s="10" t="s">
        <v>82</v>
      </c>
      <c r="G87" s="10" t="s">
        <v>83</v>
      </c>
    </row>
    <row r="88" spans="1:9">
      <c r="A88" s="136"/>
      <c r="B88" s="137"/>
      <c r="C88" s="138"/>
      <c r="D88" s="139"/>
      <c r="E88" s="140"/>
      <c r="F88" s="141"/>
      <c r="G88" s="136"/>
      <c r="H88" s="137"/>
      <c r="I88" s="138"/>
    </row>
    <row r="89" spans="1:9">
      <c r="A89" s="10" t="s">
        <v>84</v>
      </c>
    </row>
    <row r="90" spans="1:9">
      <c r="A90" s="136"/>
      <c r="B90" s="137"/>
      <c r="C90" s="138"/>
    </row>
  </sheetData>
  <mergeCells count="137">
    <mergeCell ref="R42:T42"/>
    <mergeCell ref="B80:D80"/>
    <mergeCell ref="E80:F80"/>
    <mergeCell ref="G80:H80"/>
    <mergeCell ref="A90:C90"/>
    <mergeCell ref="G83:H83"/>
    <mergeCell ref="E84:F85"/>
    <mergeCell ref="G84:H85"/>
    <mergeCell ref="G88:I88"/>
    <mergeCell ref="A88:C88"/>
    <mergeCell ref="D88:F88"/>
    <mergeCell ref="B77:D77"/>
    <mergeCell ref="E77:F77"/>
    <mergeCell ref="G77:H77"/>
    <mergeCell ref="B78:D78"/>
    <mergeCell ref="E78:F78"/>
    <mergeCell ref="G78:H78"/>
    <mergeCell ref="B79:D79"/>
    <mergeCell ref="E79:F79"/>
    <mergeCell ref="G79:H79"/>
    <mergeCell ref="B73:D73"/>
    <mergeCell ref="E73:F73"/>
    <mergeCell ref="G73:H73"/>
    <mergeCell ref="B74:D74"/>
    <mergeCell ref="E74:F74"/>
    <mergeCell ref="G74:H74"/>
    <mergeCell ref="B76:D76"/>
    <mergeCell ref="E76:F76"/>
    <mergeCell ref="G76:H76"/>
    <mergeCell ref="B75:D75"/>
    <mergeCell ref="E75:F75"/>
    <mergeCell ref="G75:H75"/>
    <mergeCell ref="B67:D67"/>
    <mergeCell ref="E67:F67"/>
    <mergeCell ref="G67:H67"/>
    <mergeCell ref="B68:D68"/>
    <mergeCell ref="E68:F68"/>
    <mergeCell ref="G68:H68"/>
    <mergeCell ref="B72:D72"/>
    <mergeCell ref="E72:F72"/>
    <mergeCell ref="G72:H72"/>
    <mergeCell ref="B45:D45"/>
    <mergeCell ref="E45:F45"/>
    <mergeCell ref="G45:H45"/>
    <mergeCell ref="B46:D46"/>
    <mergeCell ref="E46:F46"/>
    <mergeCell ref="G46:H46"/>
    <mergeCell ref="B66:D66"/>
    <mergeCell ref="E66:F66"/>
    <mergeCell ref="G66:H66"/>
    <mergeCell ref="B52:D52"/>
    <mergeCell ref="E52:F52"/>
    <mergeCell ref="G52:H52"/>
    <mergeCell ref="B53:D53"/>
    <mergeCell ref="E53:F53"/>
    <mergeCell ref="G53:H53"/>
    <mergeCell ref="B54:D54"/>
    <mergeCell ref="E54:F54"/>
    <mergeCell ref="G54:H54"/>
    <mergeCell ref="B62:D62"/>
    <mergeCell ref="E62:F62"/>
    <mergeCell ref="G62:H62"/>
    <mergeCell ref="B61:D61"/>
    <mergeCell ref="E61:F61"/>
    <mergeCell ref="G61:H61"/>
    <mergeCell ref="B10:D10"/>
    <mergeCell ref="B11:D11"/>
    <mergeCell ref="B12:D12"/>
    <mergeCell ref="G12:H12"/>
    <mergeCell ref="E12:F12"/>
    <mergeCell ref="B13:D13"/>
    <mergeCell ref="G13:H13"/>
    <mergeCell ref="E13:F13"/>
    <mergeCell ref="B37:D37"/>
    <mergeCell ref="E37:F37"/>
    <mergeCell ref="G37:H37"/>
    <mergeCell ref="B36:D36"/>
    <mergeCell ref="E36:F36"/>
    <mergeCell ref="G36:H36"/>
    <mergeCell ref="B29:D29"/>
    <mergeCell ref="E29:F29"/>
    <mergeCell ref="G29:H29"/>
    <mergeCell ref="B30:D30"/>
    <mergeCell ref="E30:F30"/>
    <mergeCell ref="G30:H30"/>
    <mergeCell ref="B31:D31"/>
    <mergeCell ref="E31:F31"/>
    <mergeCell ref="G31:H31"/>
    <mergeCell ref="B14:D14"/>
    <mergeCell ref="E20:F20"/>
    <mergeCell ref="G20:H20"/>
    <mergeCell ref="E60:F60"/>
    <mergeCell ref="G60:H60"/>
    <mergeCell ref="B60:D60"/>
    <mergeCell ref="B59:D59"/>
    <mergeCell ref="E59:F59"/>
    <mergeCell ref="G59:H59"/>
    <mergeCell ref="G55:H55"/>
    <mergeCell ref="B55:D55"/>
    <mergeCell ref="B56:D56"/>
    <mergeCell ref="E55:F55"/>
    <mergeCell ref="E56:F56"/>
    <mergeCell ref="G56:H56"/>
    <mergeCell ref="B38:D38"/>
    <mergeCell ref="E38:F38"/>
    <mergeCell ref="G38:H38"/>
    <mergeCell ref="B39:D39"/>
    <mergeCell ref="E39:F39"/>
    <mergeCell ref="G39:H39"/>
    <mergeCell ref="B44:D44"/>
    <mergeCell ref="E44:F44"/>
    <mergeCell ref="G44:H44"/>
    <mergeCell ref="E42:Q42"/>
    <mergeCell ref="E14:F14"/>
    <mergeCell ref="G14:H14"/>
    <mergeCell ref="G3:H4"/>
    <mergeCell ref="I3:I4"/>
    <mergeCell ref="B25:D25"/>
    <mergeCell ref="E25:F25"/>
    <mergeCell ref="G25:H25"/>
    <mergeCell ref="B21:D21"/>
    <mergeCell ref="E21:F21"/>
    <mergeCell ref="G21:H21"/>
    <mergeCell ref="B22:D22"/>
    <mergeCell ref="E22:F22"/>
    <mergeCell ref="G22:H22"/>
    <mergeCell ref="B23:D23"/>
    <mergeCell ref="E23:F23"/>
    <mergeCell ref="G23:H23"/>
    <mergeCell ref="B24:D24"/>
    <mergeCell ref="E24:F24"/>
    <mergeCell ref="G24:H24"/>
    <mergeCell ref="E10:F10"/>
    <mergeCell ref="G10:H10"/>
    <mergeCell ref="E11:F11"/>
    <mergeCell ref="G11:H11"/>
    <mergeCell ref="B20:D20"/>
  </mergeCells>
  <phoneticPr fontId="9" type="noConversion"/>
  <pageMargins left="0.78749999999999998" right="0.39374999999999999" top="0.39374999999999999" bottom="0.39374999999999999" header="0.51180555555555496" footer="0.51180555555555496"/>
  <pageSetup paperSize="9" scale="91" fitToHeight="0" orientation="landscape" r:id="rId1"/>
  <rowBreaks count="1" manualBreakCount="1">
    <brk id="61" max="16383" man="1"/>
  </rowBreaks>
  <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4"/>
  <sheetViews>
    <sheetView zoomScale="110" zoomScaleNormal="110" zoomScalePageLayoutView="110" workbookViewId="0"/>
  </sheetViews>
  <sheetFormatPr defaultColWidth="8.7109375" defaultRowHeight="13.15"/>
  <sheetData>
    <row r="1" spans="1:9" ht="17.45">
      <c r="C1" s="1" t="s">
        <v>0</v>
      </c>
      <c r="I1" s="12" t="s">
        <v>85</v>
      </c>
    </row>
    <row r="2" spans="1:9" ht="17.45">
      <c r="C2" t="s">
        <v>86</v>
      </c>
      <c r="I2" s="2" t="s">
        <v>3</v>
      </c>
    </row>
    <row r="3" spans="1:9">
      <c r="C3" t="s">
        <v>4</v>
      </c>
      <c r="G3" s="80" t="s">
        <v>5</v>
      </c>
      <c r="H3" s="80"/>
      <c r="I3" s="81"/>
    </row>
    <row r="4" spans="1:9">
      <c r="C4" t="s">
        <v>6</v>
      </c>
      <c r="G4" s="80"/>
      <c r="H4" s="80"/>
      <c r="I4" s="82"/>
    </row>
    <row r="6" spans="1:9">
      <c r="B6" s="3" t="s">
        <v>7</v>
      </c>
    </row>
    <row r="7" spans="1:9" s="5" customFormat="1" ht="5.85" customHeight="1">
      <c r="A7" s="4"/>
      <c r="D7" s="4"/>
    </row>
    <row r="8" spans="1:9" s="5" customFormat="1" ht="15" customHeight="1">
      <c r="A8" s="4" t="s">
        <v>87</v>
      </c>
      <c r="D8" s="4"/>
    </row>
    <row r="9" spans="1:9" s="5" customFormat="1" ht="15" customHeight="1">
      <c r="A9" s="17" t="s">
        <v>88</v>
      </c>
      <c r="D9" s="4"/>
    </row>
    <row r="10" spans="1:9" ht="13.9">
      <c r="A10" s="6" t="s">
        <v>89</v>
      </c>
      <c r="F10" s="7"/>
    </row>
    <row r="12" spans="1:9">
      <c r="B12" s="97" t="s">
        <v>23</v>
      </c>
      <c r="C12" s="97"/>
      <c r="D12" s="97"/>
      <c r="E12" s="97"/>
      <c r="F12" s="97" t="s">
        <v>81</v>
      </c>
      <c r="G12" s="97"/>
      <c r="H12" s="8" t="s">
        <v>82</v>
      </c>
    </row>
    <row r="13" spans="1:9">
      <c r="B13" s="116"/>
      <c r="C13" s="116"/>
      <c r="D13" s="116"/>
      <c r="E13" s="116"/>
      <c r="F13" s="142"/>
      <c r="G13" s="142"/>
      <c r="H13" s="13"/>
    </row>
    <row r="14" spans="1:9">
      <c r="A14" s="9"/>
      <c r="B14" s="116"/>
      <c r="C14" s="116"/>
      <c r="D14" s="116"/>
      <c r="E14" s="116"/>
      <c r="F14" s="142"/>
      <c r="G14" s="142"/>
      <c r="H14" s="13"/>
    </row>
    <row r="15" spans="1:9">
      <c r="B15" s="116"/>
      <c r="C15" s="116"/>
      <c r="D15" s="116"/>
      <c r="E15" s="116"/>
      <c r="F15" s="142"/>
      <c r="G15" s="142"/>
      <c r="H15" s="13"/>
    </row>
    <row r="16" spans="1:9">
      <c r="B16" s="116"/>
      <c r="C16" s="116"/>
      <c r="D16" s="116"/>
      <c r="E16" s="116"/>
      <c r="F16" s="142"/>
      <c r="G16" s="142"/>
      <c r="H16" s="13"/>
    </row>
    <row r="17" spans="1:8">
      <c r="B17" s="116"/>
      <c r="C17" s="116"/>
      <c r="D17" s="116"/>
      <c r="E17" s="116"/>
      <c r="F17" s="142"/>
      <c r="G17" s="142"/>
      <c r="H17" s="13"/>
    </row>
    <row r="18" spans="1:8" ht="12.75" customHeight="1">
      <c r="B18" s="116"/>
      <c r="C18" s="116"/>
      <c r="D18" s="116"/>
      <c r="E18" s="116"/>
      <c r="F18" s="142"/>
      <c r="G18" s="142"/>
      <c r="H18" s="13"/>
    </row>
    <row r="19" spans="1:8" ht="12.75" customHeight="1">
      <c r="B19" s="116"/>
      <c r="C19" s="116"/>
      <c r="D19" s="116"/>
      <c r="E19" s="116"/>
      <c r="F19" s="142"/>
      <c r="G19" s="142"/>
      <c r="H19" s="13"/>
    </row>
    <row r="20" spans="1:8" ht="12.75" customHeight="1">
      <c r="B20" s="116"/>
      <c r="C20" s="116"/>
      <c r="D20" s="116"/>
      <c r="E20" s="116"/>
      <c r="F20" s="142"/>
      <c r="G20" s="142"/>
      <c r="H20" s="13"/>
    </row>
    <row r="22" spans="1:8" ht="13.9">
      <c r="A22" s="6" t="s">
        <v>90</v>
      </c>
      <c r="F22" s="7"/>
    </row>
    <row r="24" spans="1:8">
      <c r="B24" s="97" t="s">
        <v>23</v>
      </c>
      <c r="C24" s="97"/>
      <c r="D24" s="97"/>
      <c r="E24" s="97"/>
      <c r="F24" s="97" t="s">
        <v>81</v>
      </c>
      <c r="G24" s="97"/>
      <c r="H24" s="8" t="s">
        <v>82</v>
      </c>
    </row>
    <row r="25" spans="1:8">
      <c r="B25" s="116"/>
      <c r="C25" s="116"/>
      <c r="D25" s="116"/>
      <c r="E25" s="116"/>
      <c r="F25" s="142"/>
      <c r="G25" s="142"/>
      <c r="H25" s="13"/>
    </row>
    <row r="26" spans="1:8">
      <c r="A26" s="9"/>
      <c r="B26" s="116"/>
      <c r="C26" s="116"/>
      <c r="D26" s="116"/>
      <c r="E26" s="116"/>
      <c r="F26" s="142"/>
      <c r="G26" s="142"/>
      <c r="H26" s="13"/>
    </row>
    <row r="27" spans="1:8">
      <c r="B27" s="116"/>
      <c r="C27" s="116"/>
      <c r="D27" s="116"/>
      <c r="E27" s="116"/>
      <c r="F27" s="142"/>
      <c r="G27" s="142"/>
      <c r="H27" s="13"/>
    </row>
    <row r="28" spans="1:8">
      <c r="B28" s="116"/>
      <c r="C28" s="116"/>
      <c r="D28" s="116"/>
      <c r="E28" s="116"/>
      <c r="F28" s="142"/>
      <c r="G28" s="142"/>
      <c r="H28" s="13"/>
    </row>
    <row r="29" spans="1:8">
      <c r="B29" s="116"/>
      <c r="C29" s="116"/>
      <c r="D29" s="116"/>
      <c r="E29" s="116"/>
      <c r="F29" s="142"/>
      <c r="G29" s="142"/>
      <c r="H29" s="13"/>
    </row>
    <row r="30" spans="1:8" ht="12.75" customHeight="1">
      <c r="B30" s="116"/>
      <c r="C30" s="116"/>
      <c r="D30" s="116"/>
      <c r="E30" s="116"/>
      <c r="F30" s="142"/>
      <c r="G30" s="142"/>
      <c r="H30" s="13"/>
    </row>
    <row r="31" spans="1:8" ht="12.75" customHeight="1">
      <c r="B31" s="116"/>
      <c r="C31" s="116"/>
      <c r="D31" s="116"/>
      <c r="E31" s="116"/>
      <c r="F31" s="142"/>
      <c r="G31" s="142"/>
      <c r="H31" s="13"/>
    </row>
    <row r="32" spans="1:8" ht="12.75" customHeight="1">
      <c r="B32" s="116"/>
      <c r="C32" s="116"/>
      <c r="D32" s="116"/>
      <c r="E32" s="116"/>
      <c r="F32" s="142"/>
      <c r="G32" s="142"/>
      <c r="H32" s="13"/>
    </row>
    <row r="33" spans="1:8">
      <c r="B33" s="116"/>
      <c r="C33" s="116"/>
      <c r="D33" s="116"/>
      <c r="E33" s="116"/>
      <c r="F33" s="142"/>
      <c r="G33" s="142"/>
      <c r="H33" s="13"/>
    </row>
    <row r="34" spans="1:8" ht="12.75" customHeight="1">
      <c r="B34" s="116"/>
      <c r="C34" s="116"/>
      <c r="D34" s="116"/>
      <c r="E34" s="116"/>
      <c r="F34" s="142"/>
      <c r="G34" s="142"/>
      <c r="H34" s="13"/>
    </row>
    <row r="35" spans="1:8" ht="12.75" customHeight="1">
      <c r="B35" s="116"/>
      <c r="C35" s="116"/>
      <c r="D35" s="116"/>
      <c r="E35" s="116"/>
      <c r="F35" s="142"/>
      <c r="G35" s="142"/>
      <c r="H35" s="13"/>
    </row>
    <row r="36" spans="1:8" ht="12.75" customHeight="1">
      <c r="B36" s="116"/>
      <c r="C36" s="116"/>
      <c r="D36" s="116"/>
      <c r="E36" s="116"/>
      <c r="F36" s="142"/>
      <c r="G36" s="142"/>
      <c r="H36" s="13"/>
    </row>
    <row r="38" spans="1:8" ht="12.75" customHeight="1">
      <c r="A38" s="6" t="s">
        <v>91</v>
      </c>
      <c r="F38" s="7"/>
    </row>
    <row r="40" spans="1:8" ht="12.75" customHeight="1">
      <c r="B40" s="97" t="s">
        <v>23</v>
      </c>
      <c r="C40" s="97"/>
      <c r="D40" s="97"/>
      <c r="E40" s="97"/>
      <c r="F40" s="97" t="s">
        <v>81</v>
      </c>
      <c r="G40" s="97"/>
      <c r="H40" s="8" t="s">
        <v>82</v>
      </c>
    </row>
    <row r="41" spans="1:8" ht="12.75" customHeight="1">
      <c r="B41" s="116"/>
      <c r="C41" s="116"/>
      <c r="D41" s="116"/>
      <c r="E41" s="116"/>
      <c r="F41" s="142"/>
      <c r="G41" s="142"/>
      <c r="H41" s="13"/>
    </row>
    <row r="42" spans="1:8" ht="12.75" customHeight="1">
      <c r="A42" s="9"/>
      <c r="B42" s="116"/>
      <c r="C42" s="116"/>
      <c r="D42" s="116"/>
      <c r="E42" s="116"/>
      <c r="F42" s="142"/>
      <c r="G42" s="142"/>
      <c r="H42" s="13"/>
    </row>
    <row r="43" spans="1:8" ht="12.75" customHeight="1">
      <c r="B43" s="116"/>
      <c r="C43" s="116"/>
      <c r="D43" s="116"/>
      <c r="E43" s="116"/>
      <c r="F43" s="142"/>
      <c r="G43" s="142"/>
      <c r="H43" s="13"/>
    </row>
    <row r="44" spans="1:8" ht="12.75" customHeight="1">
      <c r="B44" s="116"/>
      <c r="C44" s="116"/>
      <c r="D44" s="116"/>
      <c r="E44" s="116"/>
      <c r="F44" s="142"/>
      <c r="G44" s="142"/>
      <c r="H44" s="13"/>
    </row>
    <row r="45" spans="1:8" ht="12.75" customHeight="1">
      <c r="B45" s="116"/>
      <c r="C45" s="116"/>
      <c r="D45" s="116"/>
      <c r="E45" s="116"/>
      <c r="F45" s="142"/>
      <c r="G45" s="142"/>
      <c r="H45" s="13"/>
    </row>
    <row r="46" spans="1:8" ht="12.75" customHeight="1">
      <c r="B46" s="116"/>
      <c r="C46" s="116"/>
      <c r="D46" s="116"/>
      <c r="E46" s="116"/>
      <c r="F46" s="142"/>
      <c r="G46" s="142"/>
      <c r="H46" s="13"/>
    </row>
    <row r="47" spans="1:8" ht="12.75" customHeight="1">
      <c r="B47" s="116"/>
      <c r="C47" s="116"/>
      <c r="D47" s="116"/>
      <c r="E47" s="116"/>
      <c r="F47" s="142"/>
      <c r="G47" s="142"/>
      <c r="H47" s="13"/>
    </row>
    <row r="48" spans="1:8" ht="12.75" customHeight="1">
      <c r="B48" s="116"/>
      <c r="C48" s="116"/>
      <c r="D48" s="116"/>
      <c r="E48" s="116"/>
      <c r="F48" s="142"/>
      <c r="G48" s="142"/>
      <c r="H48" s="13"/>
    </row>
    <row r="49" spans="1:9" ht="12.75" customHeight="1">
      <c r="B49" s="116"/>
      <c r="C49" s="116"/>
      <c r="D49" s="116"/>
      <c r="E49" s="116"/>
      <c r="F49" s="142"/>
      <c r="G49" s="142"/>
      <c r="H49" s="13"/>
    </row>
    <row r="50" spans="1:9" ht="12.75" customHeight="1">
      <c r="B50" s="116"/>
      <c r="C50" s="116"/>
      <c r="D50" s="116"/>
      <c r="E50" s="116"/>
      <c r="F50" s="142"/>
      <c r="G50" s="142"/>
      <c r="H50" s="13"/>
    </row>
    <row r="51" spans="1:9" ht="12.75" customHeight="1">
      <c r="B51" s="116"/>
      <c r="C51" s="116"/>
      <c r="D51" s="116"/>
      <c r="E51" s="116"/>
      <c r="F51" s="142"/>
      <c r="G51" s="142"/>
      <c r="H51" s="13"/>
    </row>
    <row r="52" spans="1:9" ht="12.75" customHeight="1">
      <c r="B52" s="116"/>
      <c r="C52" s="116"/>
      <c r="D52" s="116"/>
      <c r="E52" s="116"/>
      <c r="F52" s="142"/>
      <c r="G52" s="142"/>
      <c r="H52" s="13"/>
    </row>
    <row r="53" spans="1:9" ht="12.75" customHeight="1">
      <c r="B53" s="116"/>
      <c r="C53" s="116"/>
      <c r="D53" s="116"/>
      <c r="E53" s="116"/>
      <c r="F53" s="142"/>
      <c r="G53" s="142"/>
      <c r="H53" s="13"/>
    </row>
    <row r="54" spans="1:9" ht="12.75" customHeight="1">
      <c r="B54" s="116"/>
      <c r="C54" s="116"/>
      <c r="D54" s="116"/>
      <c r="E54" s="116"/>
      <c r="F54" s="142"/>
      <c r="G54" s="142"/>
      <c r="H54" s="13"/>
    </row>
    <row r="55" spans="1:9" ht="12.75" customHeight="1">
      <c r="B55" s="116"/>
      <c r="C55" s="116"/>
      <c r="D55" s="116"/>
      <c r="E55" s="116"/>
      <c r="F55" s="142"/>
      <c r="G55" s="142"/>
      <c r="H55" s="13"/>
    </row>
    <row r="56" spans="1:9" ht="12.75" customHeight="1">
      <c r="B56" s="116"/>
      <c r="C56" s="116"/>
      <c r="D56" s="116"/>
      <c r="E56" s="116"/>
      <c r="F56" s="142"/>
      <c r="G56" s="142"/>
      <c r="H56" s="13"/>
    </row>
    <row r="57" spans="1:9" ht="12.75" customHeight="1">
      <c r="B57" s="116"/>
      <c r="C57" s="116"/>
      <c r="D57" s="116"/>
      <c r="E57" s="116"/>
      <c r="F57" s="142"/>
      <c r="G57" s="142"/>
      <c r="H57" s="13"/>
    </row>
    <row r="59" spans="1:9">
      <c r="B59" s="10"/>
    </row>
    <row r="60" spans="1:9">
      <c r="A60" s="10" t="s">
        <v>81</v>
      </c>
      <c r="D60" s="10" t="s">
        <v>82</v>
      </c>
      <c r="G60" s="10" t="s">
        <v>83</v>
      </c>
    </row>
    <row r="61" spans="1:9">
      <c r="A61" s="143"/>
      <c r="B61" s="143"/>
      <c r="D61" s="144"/>
      <c r="E61" s="144"/>
      <c r="G61" s="143"/>
      <c r="H61" s="143"/>
      <c r="I61" s="143"/>
    </row>
    <row r="63" spans="1:9">
      <c r="A63" s="10" t="s">
        <v>84</v>
      </c>
    </row>
    <row r="64" spans="1:9">
      <c r="A64" s="143"/>
      <c r="B64" s="143"/>
      <c r="C64" s="143"/>
    </row>
  </sheetData>
  <mergeCells count="86">
    <mergeCell ref="B56:E56"/>
    <mergeCell ref="F56:G56"/>
    <mergeCell ref="A64:C64"/>
    <mergeCell ref="B57:E57"/>
    <mergeCell ref="F57:G57"/>
    <mergeCell ref="A61:B61"/>
    <mergeCell ref="D61:E61"/>
    <mergeCell ref="G61:I61"/>
    <mergeCell ref="B53:E53"/>
    <mergeCell ref="F53:G53"/>
    <mergeCell ref="B54:E54"/>
    <mergeCell ref="F54:G54"/>
    <mergeCell ref="B55:E55"/>
    <mergeCell ref="F55:G55"/>
    <mergeCell ref="B50:E50"/>
    <mergeCell ref="F50:G50"/>
    <mergeCell ref="B51:E51"/>
    <mergeCell ref="F51:G51"/>
    <mergeCell ref="B52:E52"/>
    <mergeCell ref="F52:G52"/>
    <mergeCell ref="B47:E47"/>
    <mergeCell ref="F47:G47"/>
    <mergeCell ref="B48:E48"/>
    <mergeCell ref="F48:G48"/>
    <mergeCell ref="B49:E49"/>
    <mergeCell ref="F49:G49"/>
    <mergeCell ref="B44:E44"/>
    <mergeCell ref="F44:G44"/>
    <mergeCell ref="B45:E45"/>
    <mergeCell ref="F45:G45"/>
    <mergeCell ref="B46:E46"/>
    <mergeCell ref="F46:G46"/>
    <mergeCell ref="B41:E41"/>
    <mergeCell ref="F41:G41"/>
    <mergeCell ref="B42:E42"/>
    <mergeCell ref="F42:G42"/>
    <mergeCell ref="B43:E43"/>
    <mergeCell ref="F43:G43"/>
    <mergeCell ref="B35:E35"/>
    <mergeCell ref="F35:G35"/>
    <mergeCell ref="B36:E36"/>
    <mergeCell ref="F36:G36"/>
    <mergeCell ref="B40:E40"/>
    <mergeCell ref="F40:G40"/>
    <mergeCell ref="B32:E32"/>
    <mergeCell ref="F32:G32"/>
    <mergeCell ref="B33:E33"/>
    <mergeCell ref="F33:G33"/>
    <mergeCell ref="B34:E34"/>
    <mergeCell ref="F34:G34"/>
    <mergeCell ref="B29:E29"/>
    <mergeCell ref="F29:G29"/>
    <mergeCell ref="B30:E30"/>
    <mergeCell ref="F30:G30"/>
    <mergeCell ref="B31:E31"/>
    <mergeCell ref="F31:G31"/>
    <mergeCell ref="B26:E26"/>
    <mergeCell ref="F26:G26"/>
    <mergeCell ref="B27:E27"/>
    <mergeCell ref="F27:G27"/>
    <mergeCell ref="B28:E28"/>
    <mergeCell ref="F28:G28"/>
    <mergeCell ref="B20:E20"/>
    <mergeCell ref="F20:G20"/>
    <mergeCell ref="B24:E24"/>
    <mergeCell ref="F24:G24"/>
    <mergeCell ref="B25:E25"/>
    <mergeCell ref="F25:G25"/>
    <mergeCell ref="B17:E17"/>
    <mergeCell ref="F17:G17"/>
    <mergeCell ref="B18:E18"/>
    <mergeCell ref="F18:G18"/>
    <mergeCell ref="B19:E19"/>
    <mergeCell ref="F19:G19"/>
    <mergeCell ref="B14:E14"/>
    <mergeCell ref="F14:G14"/>
    <mergeCell ref="B15:E15"/>
    <mergeCell ref="F15:G15"/>
    <mergeCell ref="B16:E16"/>
    <mergeCell ref="F16:G16"/>
    <mergeCell ref="G3:H4"/>
    <mergeCell ref="I3:I4"/>
    <mergeCell ref="B12:E12"/>
    <mergeCell ref="F12:G12"/>
    <mergeCell ref="B13:E13"/>
    <mergeCell ref="F13:G13"/>
  </mergeCells>
  <phoneticPr fontId="9" type="noConversion"/>
  <hyperlinks>
    <hyperlink ref="A9" r:id="rId1" xr:uid="{00000000-0004-0000-0100-000000000000}"/>
  </hyperlinks>
  <pageMargins left="0.78749999999999998" right="0.39374999999999999" top="0.39374999999999999" bottom="0.39374999999999999" header="0.51180555555555496" footer="0.51180555555555496"/>
  <pageSetup paperSize="9" orientation="portrait" r:id="rId2"/>
  <drawing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1"/>
  <sheetViews>
    <sheetView zoomScale="110" zoomScaleNormal="110" zoomScalePageLayoutView="110" workbookViewId="0">
      <selection activeCell="B9" sqref="B9"/>
    </sheetView>
  </sheetViews>
  <sheetFormatPr defaultColWidth="8.7109375" defaultRowHeight="13.15"/>
  <cols>
    <col min="5" max="5" width="17.42578125" customWidth="1"/>
    <col min="6" max="7" width="7.42578125" customWidth="1"/>
    <col min="8" max="8" width="18" customWidth="1"/>
  </cols>
  <sheetData>
    <row r="1" spans="1:8" ht="17.45">
      <c r="B1" s="1"/>
      <c r="C1" s="16" t="s">
        <v>0</v>
      </c>
      <c r="H1" s="12" t="s">
        <v>92</v>
      </c>
    </row>
    <row r="2" spans="1:8" ht="17.45">
      <c r="C2" t="s">
        <v>86</v>
      </c>
      <c r="H2" s="2" t="s">
        <v>3</v>
      </c>
    </row>
    <row r="3" spans="1:8">
      <c r="C3" t="s">
        <v>93</v>
      </c>
      <c r="F3" t="s">
        <v>5</v>
      </c>
      <c r="H3" s="81"/>
    </row>
    <row r="4" spans="1:8">
      <c r="C4" t="s">
        <v>6</v>
      </c>
      <c r="H4" s="82"/>
    </row>
    <row r="6" spans="1:8">
      <c r="B6" s="3" t="s">
        <v>7</v>
      </c>
    </row>
    <row r="7" spans="1:8" s="5" customFormat="1" ht="5.85" customHeight="1">
      <c r="A7" s="4"/>
      <c r="D7" s="4"/>
    </row>
    <row r="8" spans="1:8" ht="15.75">
      <c r="A8" s="75" t="s">
        <v>94</v>
      </c>
      <c r="B8" s="5"/>
      <c r="C8" s="5"/>
      <c r="D8" s="4"/>
      <c r="E8" s="5"/>
      <c r="F8" s="5"/>
      <c r="G8" s="5"/>
      <c r="H8" s="5"/>
    </row>
    <row r="9" spans="1:8" ht="15">
      <c r="A9" s="6"/>
      <c r="B9" s="74" t="s">
        <v>45</v>
      </c>
      <c r="F9" s="7"/>
    </row>
    <row r="10" spans="1:8" ht="12.75">
      <c r="B10" s="97" t="s">
        <v>95</v>
      </c>
      <c r="C10" s="97"/>
      <c r="D10" s="97"/>
      <c r="E10" s="97"/>
      <c r="F10" s="97" t="s">
        <v>96</v>
      </c>
      <c r="G10" s="97"/>
      <c r="H10" s="8" t="s">
        <v>97</v>
      </c>
    </row>
    <row r="11" spans="1:8" ht="12.75">
      <c r="B11" s="142"/>
      <c r="C11" s="142"/>
      <c r="D11" s="142"/>
      <c r="E11" s="14"/>
      <c r="F11" s="142"/>
      <c r="G11" s="142"/>
      <c r="H11" s="13"/>
    </row>
    <row r="12" spans="1:8" ht="12.75">
      <c r="A12" s="9"/>
      <c r="B12" s="142"/>
      <c r="C12" s="142"/>
      <c r="D12" s="142"/>
      <c r="E12" s="14"/>
      <c r="F12" s="142"/>
      <c r="G12" s="142"/>
      <c r="H12" s="13"/>
    </row>
    <row r="13" spans="1:8" ht="12.75">
      <c r="B13" s="142"/>
      <c r="C13" s="142"/>
      <c r="D13" s="142"/>
      <c r="E13" s="14"/>
      <c r="F13" s="142"/>
      <c r="G13" s="142"/>
      <c r="H13" s="13"/>
    </row>
    <row r="14" spans="1:8" ht="12.75">
      <c r="B14" s="142"/>
      <c r="C14" s="142"/>
      <c r="D14" s="142"/>
      <c r="E14" s="14"/>
      <c r="F14" s="142"/>
      <c r="G14" s="142"/>
      <c r="H14" s="13"/>
    </row>
    <row r="15" spans="1:8" ht="12.75" customHeight="1">
      <c r="B15" s="142"/>
      <c r="C15" s="142"/>
      <c r="D15" s="142"/>
      <c r="E15" s="14"/>
      <c r="F15" s="142"/>
      <c r="G15" s="142"/>
      <c r="H15" s="13"/>
    </row>
    <row r="16" spans="1:8" ht="12.75" customHeight="1">
      <c r="B16" s="142"/>
      <c r="C16" s="142"/>
      <c r="D16" s="142"/>
      <c r="E16" s="14"/>
      <c r="F16" s="142"/>
      <c r="G16" s="142"/>
      <c r="H16" s="13"/>
    </row>
    <row r="17" spans="2:8" ht="12.75" customHeight="1">
      <c r="B17" s="142"/>
      <c r="C17" s="142"/>
      <c r="D17" s="142"/>
      <c r="E17" s="14"/>
      <c r="F17" s="142"/>
      <c r="G17" s="142"/>
      <c r="H17" s="13"/>
    </row>
    <row r="18" spans="2:8" ht="12.75" customHeight="1">
      <c r="B18" s="142"/>
      <c r="C18" s="142"/>
      <c r="D18" s="142"/>
      <c r="E18" s="14"/>
      <c r="F18" s="142"/>
      <c r="G18" s="142"/>
      <c r="H18" s="13"/>
    </row>
    <row r="19" spans="2:8" ht="12.75" customHeight="1">
      <c r="B19" s="142"/>
      <c r="C19" s="142"/>
      <c r="D19" s="142"/>
      <c r="E19" s="14"/>
      <c r="F19" s="142"/>
      <c r="G19" s="142"/>
      <c r="H19" s="13"/>
    </row>
    <row r="20" spans="2:8" ht="12.75" customHeight="1">
      <c r="B20" s="142"/>
      <c r="C20" s="142"/>
      <c r="D20" s="142"/>
      <c r="E20" s="14"/>
      <c r="F20" s="142"/>
      <c r="G20" s="142"/>
      <c r="H20" s="13"/>
    </row>
    <row r="21" spans="2:8" ht="12.75" customHeight="1">
      <c r="B21" s="142"/>
      <c r="C21" s="142"/>
      <c r="D21" s="142"/>
      <c r="E21" s="14"/>
      <c r="F21" s="142"/>
      <c r="G21" s="142"/>
      <c r="H21" s="13"/>
    </row>
    <row r="22" spans="2:8" ht="12.75" customHeight="1">
      <c r="B22" s="142"/>
      <c r="C22" s="142"/>
      <c r="D22" s="142"/>
      <c r="E22" s="14"/>
      <c r="F22" s="142"/>
      <c r="G22" s="142"/>
      <c r="H22" s="13"/>
    </row>
    <row r="23" spans="2:8" ht="12.75" customHeight="1">
      <c r="B23" s="142"/>
      <c r="C23" s="142"/>
      <c r="D23" s="142"/>
      <c r="E23" s="14"/>
      <c r="F23" s="142"/>
      <c r="G23" s="142"/>
      <c r="H23" s="13"/>
    </row>
    <row r="24" spans="2:8" ht="12.75" customHeight="1">
      <c r="B24" s="142"/>
      <c r="C24" s="142"/>
      <c r="D24" s="142"/>
      <c r="E24" s="14"/>
      <c r="F24" s="142"/>
      <c r="G24" s="142"/>
      <c r="H24" s="13"/>
    </row>
    <row r="25" spans="2:8" ht="12.75" customHeight="1">
      <c r="B25" s="142"/>
      <c r="C25" s="142"/>
      <c r="D25" s="142"/>
      <c r="E25" s="14"/>
      <c r="F25" s="142"/>
      <c r="G25" s="142"/>
      <c r="H25" s="13"/>
    </row>
    <row r="26" spans="2:8" ht="12.75" customHeight="1">
      <c r="B26" s="142"/>
      <c r="C26" s="142"/>
      <c r="D26" s="142"/>
      <c r="E26" s="14"/>
      <c r="F26" s="142"/>
      <c r="G26" s="142"/>
      <c r="H26" s="13"/>
    </row>
    <row r="27" spans="2:8" ht="12.75" customHeight="1">
      <c r="B27" s="142"/>
      <c r="C27" s="142"/>
      <c r="D27" s="142"/>
      <c r="E27" s="14"/>
      <c r="F27" s="142"/>
      <c r="G27" s="142"/>
      <c r="H27" s="13"/>
    </row>
    <row r="28" spans="2:8" ht="12.75" customHeight="1">
      <c r="B28" s="142"/>
      <c r="C28" s="142"/>
      <c r="D28" s="142"/>
      <c r="E28" s="14"/>
      <c r="F28" s="142"/>
      <c r="G28" s="142"/>
      <c r="H28" s="13"/>
    </row>
    <row r="29" spans="2:8" ht="12.75" customHeight="1">
      <c r="B29" s="142"/>
      <c r="C29" s="142"/>
      <c r="D29" s="142"/>
      <c r="E29" s="14"/>
      <c r="F29" s="142"/>
      <c r="G29" s="142"/>
      <c r="H29" s="13"/>
    </row>
    <row r="30" spans="2:8" ht="12.75" customHeight="1">
      <c r="B30" s="142"/>
      <c r="C30" s="142"/>
      <c r="D30" s="142"/>
      <c r="E30" s="14"/>
      <c r="F30" s="142"/>
      <c r="G30" s="142"/>
      <c r="H30" s="13"/>
    </row>
    <row r="31" spans="2:8" ht="12.75" customHeight="1">
      <c r="B31" s="142"/>
      <c r="C31" s="142"/>
      <c r="D31" s="142"/>
      <c r="E31" s="14"/>
      <c r="F31" s="142"/>
      <c r="G31" s="142"/>
      <c r="H31" s="13"/>
    </row>
    <row r="32" spans="2:8" ht="12.75" customHeight="1">
      <c r="B32" s="142"/>
      <c r="C32" s="142"/>
      <c r="D32" s="142"/>
      <c r="E32" s="14"/>
      <c r="F32" s="142"/>
      <c r="G32" s="142"/>
      <c r="H32" s="13"/>
    </row>
    <row r="33" spans="1:8" ht="12.75" customHeight="1">
      <c r="B33" s="142"/>
      <c r="C33" s="142"/>
      <c r="D33" s="142"/>
      <c r="E33" s="14"/>
      <c r="F33" s="142"/>
      <c r="G33" s="142"/>
      <c r="H33" s="13"/>
    </row>
    <row r="34" spans="1:8" ht="12.75" customHeight="1">
      <c r="B34" s="142"/>
      <c r="C34" s="142"/>
      <c r="D34" s="142"/>
      <c r="E34" s="14"/>
      <c r="F34" s="142"/>
      <c r="G34" s="142"/>
      <c r="H34" s="13"/>
    </row>
    <row r="35" spans="1:8" ht="12.75">
      <c r="B35" s="142"/>
      <c r="C35" s="142"/>
      <c r="D35" s="142"/>
      <c r="E35" s="14"/>
      <c r="F35" s="142"/>
      <c r="G35" s="142"/>
      <c r="H35" s="13"/>
    </row>
    <row r="36" spans="1:8" ht="12.75" customHeight="1"/>
    <row r="37" spans="1:8" ht="14.25">
      <c r="A37" s="6" t="s">
        <v>98</v>
      </c>
      <c r="F37" s="7"/>
    </row>
    <row r="38" spans="1:8" ht="12.75" customHeight="1"/>
    <row r="39" spans="1:8" ht="12.75" customHeight="1">
      <c r="B39" s="97" t="s">
        <v>99</v>
      </c>
      <c r="C39" s="97"/>
      <c r="D39" s="97"/>
      <c r="E39" s="97"/>
      <c r="F39" s="97" t="s">
        <v>100</v>
      </c>
      <c r="G39" s="97"/>
      <c r="H39" s="8" t="s">
        <v>82</v>
      </c>
    </row>
    <row r="40" spans="1:8" ht="12.75" customHeight="1">
      <c r="B40" s="116"/>
      <c r="C40" s="116"/>
      <c r="D40" s="116"/>
      <c r="E40" s="116"/>
      <c r="F40" s="142"/>
      <c r="G40" s="142"/>
      <c r="H40" s="13"/>
    </row>
    <row r="41" spans="1:8" ht="12.75" customHeight="1">
      <c r="A41" s="9"/>
      <c r="B41" s="116"/>
      <c r="C41" s="116"/>
      <c r="D41" s="116"/>
      <c r="E41" s="116"/>
      <c r="F41" s="142"/>
      <c r="G41" s="142"/>
      <c r="H41" s="13"/>
    </row>
    <row r="42" spans="1:8" ht="12.75" customHeight="1">
      <c r="B42" s="116"/>
      <c r="C42" s="116"/>
      <c r="D42" s="116"/>
      <c r="E42" s="116"/>
      <c r="F42" s="142"/>
      <c r="G42" s="142"/>
      <c r="H42" s="13"/>
    </row>
    <row r="43" spans="1:8" ht="12.75" customHeight="1">
      <c r="B43" s="116"/>
      <c r="C43" s="116"/>
      <c r="D43" s="116"/>
      <c r="E43" s="116"/>
      <c r="F43" s="142"/>
      <c r="G43" s="142"/>
      <c r="H43" s="13"/>
    </row>
    <row r="44" spans="1:8" ht="12.75" customHeight="1">
      <c r="B44" s="116"/>
      <c r="C44" s="116"/>
      <c r="D44" s="116"/>
      <c r="E44" s="116"/>
      <c r="F44" s="142"/>
      <c r="G44" s="142"/>
      <c r="H44" s="13"/>
    </row>
    <row r="45" spans="1:8" ht="12.75" customHeight="1">
      <c r="B45" s="116"/>
      <c r="C45" s="116"/>
      <c r="D45" s="116"/>
      <c r="E45" s="116"/>
      <c r="F45" s="142"/>
      <c r="G45" s="142"/>
      <c r="H45" s="13"/>
    </row>
    <row r="46" spans="1:8" ht="12.75" customHeight="1">
      <c r="B46" s="116"/>
      <c r="C46" s="116"/>
      <c r="D46" s="116"/>
      <c r="E46" s="116"/>
      <c r="F46" s="142"/>
      <c r="G46" s="142"/>
      <c r="H46" s="13"/>
    </row>
    <row r="47" spans="1:8" ht="12.75" customHeight="1">
      <c r="B47" s="116"/>
      <c r="C47" s="116"/>
      <c r="D47" s="116"/>
      <c r="E47" s="116"/>
      <c r="F47" s="142"/>
      <c r="G47" s="142"/>
      <c r="H47" s="13"/>
    </row>
    <row r="48" spans="1:8" ht="12.75" customHeight="1">
      <c r="B48" s="116"/>
      <c r="C48" s="116"/>
      <c r="D48" s="116"/>
      <c r="E48" s="116"/>
      <c r="F48" s="142"/>
      <c r="G48" s="142"/>
      <c r="H48" s="13"/>
    </row>
    <row r="49" spans="1:8" ht="12.75" customHeight="1">
      <c r="B49" s="116"/>
      <c r="C49" s="116"/>
      <c r="D49" s="116"/>
      <c r="E49" s="116"/>
      <c r="F49" s="142"/>
      <c r="G49" s="142"/>
      <c r="H49" s="13"/>
    </row>
    <row r="50" spans="1:8" ht="12.75" customHeight="1">
      <c r="B50" s="116"/>
      <c r="C50" s="116"/>
      <c r="D50" s="116"/>
      <c r="E50" s="116"/>
      <c r="F50" s="142"/>
      <c r="G50" s="142"/>
      <c r="H50" s="13"/>
    </row>
    <row r="51" spans="1:8" ht="12.75" customHeight="1">
      <c r="B51" s="116"/>
      <c r="C51" s="116"/>
      <c r="D51" s="116"/>
      <c r="E51" s="116"/>
      <c r="F51" s="142"/>
      <c r="G51" s="142"/>
      <c r="H51" s="13"/>
    </row>
    <row r="52" spans="1:8" ht="12.75" customHeight="1">
      <c r="B52" s="116"/>
      <c r="C52" s="116"/>
      <c r="D52" s="116"/>
      <c r="E52" s="116"/>
      <c r="F52" s="142"/>
      <c r="G52" s="142"/>
      <c r="H52" s="13"/>
    </row>
    <row r="53" spans="1:8" ht="12.75">
      <c r="B53" s="116"/>
      <c r="C53" s="116"/>
      <c r="D53" s="116"/>
      <c r="E53" s="116"/>
      <c r="F53" s="142"/>
      <c r="G53" s="142"/>
      <c r="H53" s="13"/>
    </row>
    <row r="55" spans="1:8" ht="12.75"/>
    <row r="56" spans="1:8" ht="12.75">
      <c r="B56" s="10"/>
    </row>
    <row r="57" spans="1:8" ht="12.75">
      <c r="A57" s="10" t="s">
        <v>81</v>
      </c>
      <c r="D57" s="10" t="s">
        <v>82</v>
      </c>
      <c r="G57" s="10" t="s">
        <v>83</v>
      </c>
    </row>
    <row r="58" spans="1:8" ht="12.75">
      <c r="A58" s="143"/>
      <c r="B58" s="143"/>
      <c r="D58" s="144"/>
      <c r="E58" s="144"/>
      <c r="G58" s="143"/>
      <c r="H58" s="143"/>
    </row>
    <row r="59" spans="1:8" ht="12.75"/>
    <row r="60" spans="1:8" ht="12.75">
      <c r="A60" s="10" t="s">
        <v>84</v>
      </c>
    </row>
    <row r="61" spans="1:8" ht="12.75">
      <c r="A61" s="143"/>
      <c r="B61" s="143"/>
      <c r="C61" s="143"/>
    </row>
  </sheetData>
  <mergeCells count="87">
    <mergeCell ref="B51:E51"/>
    <mergeCell ref="F51:G51"/>
    <mergeCell ref="A61:C61"/>
    <mergeCell ref="B52:E52"/>
    <mergeCell ref="F52:G52"/>
    <mergeCell ref="B53:E53"/>
    <mergeCell ref="F53:G53"/>
    <mergeCell ref="A58:B58"/>
    <mergeCell ref="D58:E58"/>
    <mergeCell ref="G58:H58"/>
    <mergeCell ref="B48:E48"/>
    <mergeCell ref="F48:G48"/>
    <mergeCell ref="B49:E49"/>
    <mergeCell ref="F49:G49"/>
    <mergeCell ref="B50:E50"/>
    <mergeCell ref="F50:G50"/>
    <mergeCell ref="B45:E45"/>
    <mergeCell ref="F45:G45"/>
    <mergeCell ref="B46:E46"/>
    <mergeCell ref="F46:G46"/>
    <mergeCell ref="B47:E47"/>
    <mergeCell ref="F47:G47"/>
    <mergeCell ref="B42:E42"/>
    <mergeCell ref="F42:G42"/>
    <mergeCell ref="B43:E43"/>
    <mergeCell ref="F43:G43"/>
    <mergeCell ref="B44:E44"/>
    <mergeCell ref="F44:G44"/>
    <mergeCell ref="B39:E39"/>
    <mergeCell ref="F39:G39"/>
    <mergeCell ref="B40:E40"/>
    <mergeCell ref="F40:G40"/>
    <mergeCell ref="B41:E41"/>
    <mergeCell ref="F41:G41"/>
    <mergeCell ref="B33:D33"/>
    <mergeCell ref="F33:G33"/>
    <mergeCell ref="B34:D34"/>
    <mergeCell ref="F34:G34"/>
    <mergeCell ref="B35:D35"/>
    <mergeCell ref="F35:G35"/>
    <mergeCell ref="B30:D30"/>
    <mergeCell ref="F30:G30"/>
    <mergeCell ref="B31:D31"/>
    <mergeCell ref="F31:G31"/>
    <mergeCell ref="B32:D32"/>
    <mergeCell ref="F32:G32"/>
    <mergeCell ref="B27:D27"/>
    <mergeCell ref="F27:G27"/>
    <mergeCell ref="B28:D28"/>
    <mergeCell ref="F28:G28"/>
    <mergeCell ref="B29:D29"/>
    <mergeCell ref="F29:G29"/>
    <mergeCell ref="B24:D24"/>
    <mergeCell ref="F24:G24"/>
    <mergeCell ref="B25:D25"/>
    <mergeCell ref="F25:G25"/>
    <mergeCell ref="B26:D26"/>
    <mergeCell ref="F26:G26"/>
    <mergeCell ref="B21:D21"/>
    <mergeCell ref="F21:G21"/>
    <mergeCell ref="B22:D22"/>
    <mergeCell ref="F22:G22"/>
    <mergeCell ref="B23:D23"/>
    <mergeCell ref="F23:G23"/>
    <mergeCell ref="B18:D18"/>
    <mergeCell ref="F18:G18"/>
    <mergeCell ref="B19:D19"/>
    <mergeCell ref="F19:G19"/>
    <mergeCell ref="B20:D20"/>
    <mergeCell ref="F20:G20"/>
    <mergeCell ref="B15:D15"/>
    <mergeCell ref="F15:G15"/>
    <mergeCell ref="B16:D16"/>
    <mergeCell ref="F16:G16"/>
    <mergeCell ref="B17:D17"/>
    <mergeCell ref="F17:G17"/>
    <mergeCell ref="B12:D12"/>
    <mergeCell ref="F12:G12"/>
    <mergeCell ref="B13:D13"/>
    <mergeCell ref="F13:G13"/>
    <mergeCell ref="B14:D14"/>
    <mergeCell ref="F14:G14"/>
    <mergeCell ref="H3:H4"/>
    <mergeCell ref="B10:E10"/>
    <mergeCell ref="F10:G10"/>
    <mergeCell ref="B11:D11"/>
    <mergeCell ref="F11:G11"/>
  </mergeCells>
  <phoneticPr fontId="9" type="noConversion"/>
  <pageMargins left="0.78749999999999998" right="0.39374999999999999" top="0.39374999999999999" bottom="0.39374999999999999" header="0.51180555555555496" footer="0.51180555555555496"/>
  <pageSetup paperSize="9" orientation="portrait" r:id="rId1"/>
  <drawing r:id="rId2"/>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3"/>
  <sheetViews>
    <sheetView zoomScale="110" zoomScaleNormal="110" zoomScalePageLayoutView="110" workbookViewId="0">
      <selection activeCell="F54" sqref="F54:G55"/>
    </sheetView>
  </sheetViews>
  <sheetFormatPr defaultColWidth="8.7109375" defaultRowHeight="13.15"/>
  <cols>
    <col min="2" max="3" width="11.28515625" customWidth="1"/>
  </cols>
  <sheetData>
    <row r="1" spans="1:7" ht="17.45">
      <c r="A1" s="1" t="s">
        <v>101</v>
      </c>
    </row>
    <row r="3" spans="1:7" ht="193.5" customHeight="1">
      <c r="B3" s="117" t="s">
        <v>102</v>
      </c>
      <c r="C3" s="117"/>
      <c r="D3" s="117"/>
      <c r="E3" s="117"/>
      <c r="F3" s="117"/>
      <c r="G3" s="117"/>
    </row>
    <row r="4" spans="1:7" ht="14.25" customHeight="1">
      <c r="B4" s="119" t="s">
        <v>103</v>
      </c>
      <c r="C4" s="119"/>
      <c r="D4" s="119"/>
      <c r="E4" s="119"/>
      <c r="F4" s="119"/>
      <c r="G4" s="119"/>
    </row>
    <row r="5" spans="1:7" ht="13.15" customHeight="1">
      <c r="A5" s="15"/>
      <c r="B5" s="119"/>
      <c r="C5" s="119"/>
      <c r="D5" s="119"/>
      <c r="E5" s="119"/>
      <c r="F5" s="119"/>
      <c r="G5" s="119"/>
    </row>
    <row r="6" spans="1:7" ht="17.45">
      <c r="A6" s="1" t="s">
        <v>104</v>
      </c>
    </row>
    <row r="8" spans="1:7" ht="39" customHeight="1">
      <c r="B8" s="117" t="s">
        <v>105</v>
      </c>
      <c r="C8" s="117"/>
      <c r="D8" s="117"/>
      <c r="E8" s="117"/>
      <c r="F8" s="117"/>
      <c r="G8" s="117"/>
    </row>
    <row r="9" spans="1:7" ht="5.85" customHeight="1">
      <c r="A9" s="15"/>
    </row>
    <row r="10" spans="1:7">
      <c r="A10" s="15"/>
      <c r="B10" s="97" t="s">
        <v>106</v>
      </c>
      <c r="C10" s="97"/>
      <c r="D10" s="97" t="s">
        <v>107</v>
      </c>
      <c r="E10" s="97"/>
    </row>
    <row r="11" spans="1:7">
      <c r="B11" s="118" t="s">
        <v>108</v>
      </c>
      <c r="C11" s="118"/>
      <c r="D11" s="127" t="s">
        <v>109</v>
      </c>
      <c r="E11" s="127"/>
    </row>
    <row r="12" spans="1:7">
      <c r="B12" s="118" t="s">
        <v>110</v>
      </c>
      <c r="C12" s="118"/>
      <c r="D12" s="127" t="s">
        <v>111</v>
      </c>
      <c r="E12" s="127"/>
    </row>
    <row r="13" spans="1:7">
      <c r="B13" s="118" t="s">
        <v>112</v>
      </c>
      <c r="C13" s="118"/>
      <c r="D13" s="127" t="s">
        <v>113</v>
      </c>
      <c r="E13" s="127"/>
    </row>
    <row r="14" spans="1:7">
      <c r="B14" s="118" t="s">
        <v>114</v>
      </c>
      <c r="C14" s="118"/>
      <c r="D14" s="127" t="s">
        <v>115</v>
      </c>
      <c r="E14" s="127"/>
    </row>
    <row r="15" spans="1:7">
      <c r="B15" s="118" t="s">
        <v>116</v>
      </c>
      <c r="C15" s="118"/>
      <c r="D15" s="127" t="s">
        <v>117</v>
      </c>
      <c r="E15" s="127"/>
    </row>
    <row r="16" spans="1:7">
      <c r="B16" s="118" t="s">
        <v>118</v>
      </c>
      <c r="C16" s="118"/>
      <c r="D16" s="127" t="s">
        <v>119</v>
      </c>
      <c r="E16" s="127"/>
    </row>
    <row r="17" spans="1:7">
      <c r="B17" s="118" t="s">
        <v>120</v>
      </c>
      <c r="C17" s="118"/>
      <c r="D17" s="127" t="s">
        <v>121</v>
      </c>
      <c r="E17" s="127"/>
    </row>
    <row r="18" spans="1:7">
      <c r="B18" s="118" t="s">
        <v>122</v>
      </c>
      <c r="C18" s="118"/>
      <c r="D18" s="127" t="s">
        <v>123</v>
      </c>
      <c r="E18" s="127"/>
    </row>
    <row r="20" spans="1:7" ht="27" customHeight="1">
      <c r="B20" s="117" t="s">
        <v>124</v>
      </c>
      <c r="C20" s="117"/>
      <c r="D20" s="117"/>
      <c r="E20" s="117"/>
      <c r="F20" s="117"/>
      <c r="G20" s="117"/>
    </row>
    <row r="21" spans="1:7">
      <c r="A21" s="10" t="s">
        <v>125</v>
      </c>
    </row>
    <row r="22" spans="1:7">
      <c r="A22" t="s">
        <v>126</v>
      </c>
    </row>
    <row r="23" spans="1:7">
      <c r="A23" s="10" t="s">
        <v>127</v>
      </c>
      <c r="C23" t="s">
        <v>128</v>
      </c>
    </row>
    <row r="24" spans="1:7">
      <c r="A24" s="10" t="s">
        <v>129</v>
      </c>
      <c r="C24" t="s">
        <v>130</v>
      </c>
    </row>
    <row r="25" spans="1:7">
      <c r="A25" t="s">
        <v>131</v>
      </c>
    </row>
    <row r="27" spans="1:7">
      <c r="A27" s="10" t="s">
        <v>21</v>
      </c>
    </row>
    <row r="28" spans="1:7">
      <c r="A28" s="10" t="s">
        <v>132</v>
      </c>
    </row>
    <row r="29" spans="1:7">
      <c r="A29" s="10" t="s">
        <v>133</v>
      </c>
    </row>
    <row r="30" spans="1:7">
      <c r="A30" s="10" t="s">
        <v>33</v>
      </c>
    </row>
    <row r="31" spans="1:7">
      <c r="A31" t="s">
        <v>134</v>
      </c>
    </row>
    <row r="32" spans="1:7">
      <c r="A32" t="s">
        <v>135</v>
      </c>
    </row>
    <row r="33" spans="1:5">
      <c r="A33" s="10" t="s">
        <v>34</v>
      </c>
    </row>
    <row r="34" spans="1:5">
      <c r="A34" t="s">
        <v>136</v>
      </c>
    </row>
    <row r="35" spans="1:5">
      <c r="A35" t="s">
        <v>137</v>
      </c>
    </row>
    <row r="36" spans="1:5">
      <c r="A36" t="s">
        <v>138</v>
      </c>
    </row>
    <row r="37" spans="1:5">
      <c r="A37" t="s">
        <v>139</v>
      </c>
    </row>
    <row r="38" spans="1:5">
      <c r="A38" t="s">
        <v>140</v>
      </c>
    </row>
    <row r="39" spans="1:5">
      <c r="A39" t="s">
        <v>141</v>
      </c>
    </row>
    <row r="40" spans="1:5">
      <c r="A40" t="s">
        <v>142</v>
      </c>
    </row>
    <row r="41" spans="1:5">
      <c r="A41" t="s">
        <v>143</v>
      </c>
    </row>
    <row r="43" spans="1:5" ht="13.9">
      <c r="A43" s="6" t="s">
        <v>144</v>
      </c>
    </row>
    <row r="44" spans="1:5">
      <c r="A44" t="s">
        <v>145</v>
      </c>
    </row>
    <row r="45" spans="1:5">
      <c r="A45" s="17" t="s">
        <v>88</v>
      </c>
    </row>
    <row r="46" spans="1:5">
      <c r="A46" s="17"/>
    </row>
    <row r="47" spans="1:5" ht="13.9">
      <c r="A47" s="6" t="s">
        <v>44</v>
      </c>
      <c r="E47" s="7" t="s">
        <v>146</v>
      </c>
    </row>
    <row r="48" spans="1:5" ht="13.9">
      <c r="A48" s="6"/>
      <c r="E48" s="7"/>
    </row>
    <row r="49" spans="1:7" ht="13.9">
      <c r="A49" s="6" t="s">
        <v>147</v>
      </c>
      <c r="E49" s="7"/>
    </row>
    <row r="50" spans="1:7" ht="13.9">
      <c r="A50" s="6" t="s">
        <v>148</v>
      </c>
      <c r="E50" s="7"/>
    </row>
    <row r="51" spans="1:7" ht="13.9">
      <c r="A51" s="6" t="s">
        <v>149</v>
      </c>
      <c r="E51" s="7"/>
    </row>
    <row r="52" spans="1:7" ht="14.25">
      <c r="A52" s="6" t="s">
        <v>150</v>
      </c>
      <c r="E52" s="7"/>
    </row>
    <row r="53" spans="1:7" ht="12.75">
      <c r="A53" s="97" t="s">
        <v>46</v>
      </c>
      <c r="B53" s="97"/>
      <c r="C53" s="97"/>
      <c r="D53" s="100" t="s">
        <v>10</v>
      </c>
      <c r="E53" s="100"/>
      <c r="F53" s="145" t="s">
        <v>11</v>
      </c>
      <c r="G53" s="145"/>
    </row>
    <row r="54" spans="1:7" ht="12.75">
      <c r="A54" s="127" t="s">
        <v>47</v>
      </c>
      <c r="B54" s="127"/>
      <c r="C54" s="146"/>
      <c r="D54" s="147">
        <v>26</v>
      </c>
      <c r="E54" s="148"/>
      <c r="F54" s="147">
        <f>D54*2</f>
        <v>52</v>
      </c>
      <c r="G54" s="149"/>
    </row>
    <row r="55" spans="1:7" ht="12.75">
      <c r="A55" s="127" t="s">
        <v>48</v>
      </c>
      <c r="B55" s="127"/>
      <c r="C55" s="146"/>
      <c r="D55" s="150">
        <v>17</v>
      </c>
      <c r="E55" s="151"/>
      <c r="F55" s="150">
        <f>D55*2</f>
        <v>34</v>
      </c>
      <c r="G55" s="152"/>
    </row>
    <row r="56" spans="1:7" ht="14.25">
      <c r="A56" s="6"/>
      <c r="E56" s="7"/>
    </row>
    <row r="57" spans="1:7">
      <c r="A57" s="17"/>
    </row>
    <row r="58" spans="1:7">
      <c r="A58" s="10" t="s">
        <v>151</v>
      </c>
    </row>
    <row r="59" spans="1:7">
      <c r="A59" t="s">
        <v>152</v>
      </c>
    </row>
    <row r="62" spans="1:7">
      <c r="A62" s="10" t="s">
        <v>153</v>
      </c>
    </row>
    <row r="63" spans="1:7">
      <c r="A63" t="s">
        <v>154</v>
      </c>
    </row>
  </sheetData>
  <mergeCells count="31">
    <mergeCell ref="B18:C18"/>
    <mergeCell ref="D18:E18"/>
    <mergeCell ref="B20:G20"/>
    <mergeCell ref="B15:C15"/>
    <mergeCell ref="D15:E15"/>
    <mergeCell ref="B16:C16"/>
    <mergeCell ref="D16:E16"/>
    <mergeCell ref="B17:C17"/>
    <mergeCell ref="D17:E17"/>
    <mergeCell ref="B12:C12"/>
    <mergeCell ref="D12:E12"/>
    <mergeCell ref="B13:C13"/>
    <mergeCell ref="D13:E13"/>
    <mergeCell ref="B14:C14"/>
    <mergeCell ref="D14:E14"/>
    <mergeCell ref="B3:G3"/>
    <mergeCell ref="B8:G8"/>
    <mergeCell ref="B10:C10"/>
    <mergeCell ref="D10:E10"/>
    <mergeCell ref="B11:C11"/>
    <mergeCell ref="D11:E11"/>
    <mergeCell ref="B4:G5"/>
    <mergeCell ref="A54:C54"/>
    <mergeCell ref="A55:C55"/>
    <mergeCell ref="A53:C53"/>
    <mergeCell ref="D53:E53"/>
    <mergeCell ref="F53:G53"/>
    <mergeCell ref="D54:E54"/>
    <mergeCell ref="D55:E55"/>
    <mergeCell ref="F54:G54"/>
    <mergeCell ref="F55:G55"/>
  </mergeCells>
  <phoneticPr fontId="9" type="noConversion"/>
  <hyperlinks>
    <hyperlink ref="A45" r:id="rId1" xr:uid="{00000000-0004-0000-0300-000000000000}"/>
  </hyperlinks>
  <pageMargins left="0.78749999999999998" right="0.39374999999999999" top="0.39374999999999999" bottom="0.39374999999999999" header="0.51180555555555496" footer="0.51180555555555496"/>
  <pageSetup paperSize="9" orientation="portrait" r:id="rId2"/>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87B80-3004-465D-9D66-84FF931AC4DE}">
  <dimension ref="A6:J75"/>
  <sheetViews>
    <sheetView topLeftCell="A24" workbookViewId="0">
      <selection activeCell="M18" sqref="M18"/>
    </sheetView>
  </sheetViews>
  <sheetFormatPr defaultRowHeight="12.75"/>
  <sheetData>
    <row r="6" spans="1:10">
      <c r="B6" s="28" t="s">
        <v>155</v>
      </c>
    </row>
    <row r="7" spans="1:10" ht="14.25">
      <c r="A7" s="5"/>
      <c r="B7" s="5"/>
      <c r="C7" s="5"/>
      <c r="D7" s="5"/>
      <c r="E7" s="5"/>
      <c r="F7" s="5"/>
      <c r="G7" s="5"/>
      <c r="H7" s="5"/>
      <c r="I7" s="5"/>
      <c r="J7" s="5"/>
    </row>
    <row r="8" spans="1:10" ht="14.25">
      <c r="B8" s="20" t="s">
        <v>156</v>
      </c>
    </row>
    <row r="10" spans="1:10">
      <c r="C10" s="120" t="s">
        <v>9</v>
      </c>
      <c r="D10" s="121"/>
      <c r="E10" s="121"/>
      <c r="F10" s="120" t="s">
        <v>10</v>
      </c>
      <c r="G10" s="121"/>
      <c r="H10" s="120" t="s">
        <v>11</v>
      </c>
      <c r="I10" s="121"/>
    </row>
    <row r="11" spans="1:10">
      <c r="C11" s="122" t="s">
        <v>127</v>
      </c>
      <c r="D11" s="123"/>
      <c r="E11" s="123"/>
      <c r="F11" s="124">
        <v>0</v>
      </c>
      <c r="G11" s="153"/>
      <c r="H11" s="125">
        <f>IF(F11&lt;&gt;"",F11*6,"")</f>
        <v>0</v>
      </c>
      <c r="I11" s="153"/>
      <c r="J11" s="27" t="s">
        <v>13</v>
      </c>
    </row>
    <row r="12" spans="1:10">
      <c r="C12" s="122" t="s">
        <v>157</v>
      </c>
      <c r="D12" s="123"/>
      <c r="E12" s="123"/>
      <c r="F12" s="124">
        <v>0</v>
      </c>
      <c r="G12" s="153"/>
      <c r="H12" s="125">
        <f>IF(F12&lt;&gt;"",F12*4,"")</f>
        <v>0</v>
      </c>
      <c r="I12" s="153"/>
      <c r="J12" s="27" t="s">
        <v>15</v>
      </c>
    </row>
    <row r="13" spans="1:10">
      <c r="C13" s="122" t="s">
        <v>158</v>
      </c>
      <c r="D13" s="123"/>
      <c r="E13" s="123"/>
      <c r="F13" s="124">
        <v>0</v>
      </c>
      <c r="G13" s="153"/>
      <c r="H13" s="125">
        <f>IF(F13&lt;&gt;"",F13*2,"")</f>
        <v>0</v>
      </c>
      <c r="I13" s="153"/>
      <c r="J13" s="27" t="s">
        <v>19</v>
      </c>
    </row>
    <row r="14" spans="1:10">
      <c r="C14" s="68"/>
      <c r="D14" s="69"/>
      <c r="E14" s="69"/>
      <c r="F14" s="70"/>
      <c r="G14" s="66"/>
      <c r="H14" s="71"/>
      <c r="I14" s="66"/>
      <c r="J14" s="27"/>
    </row>
    <row r="15" spans="1:10">
      <c r="C15" s="68"/>
      <c r="D15" s="69"/>
      <c r="E15" s="69"/>
      <c r="F15" s="70"/>
      <c r="G15" s="66"/>
      <c r="H15" s="71"/>
      <c r="I15" s="66"/>
      <c r="J15" s="27"/>
    </row>
    <row r="16" spans="1:10">
      <c r="C16" s="28" t="s">
        <v>159</v>
      </c>
      <c r="D16" s="29"/>
      <c r="E16" s="29"/>
      <c r="H16" s="29"/>
      <c r="I16" s="29"/>
    </row>
    <row r="17" spans="2:10">
      <c r="C17" s="30"/>
      <c r="D17" s="29"/>
      <c r="E17" s="29"/>
      <c r="H17" s="29"/>
      <c r="I17" s="29"/>
    </row>
    <row r="18" spans="2:10" ht="14.25">
      <c r="B18" s="20" t="s">
        <v>160</v>
      </c>
    </row>
    <row r="19" spans="2:10">
      <c r="B19" s="31"/>
    </row>
    <row r="20" spans="2:10">
      <c r="C20" s="21" t="s">
        <v>23</v>
      </c>
      <c r="D20" s="22"/>
      <c r="E20" s="22"/>
      <c r="F20" s="21" t="s">
        <v>32</v>
      </c>
      <c r="G20" s="22"/>
      <c r="H20" s="21" t="s">
        <v>11</v>
      </c>
      <c r="I20" s="22"/>
    </row>
    <row r="21" spans="2:10">
      <c r="C21" s="23" t="s">
        <v>161</v>
      </c>
      <c r="D21" s="24"/>
      <c r="E21" s="24"/>
      <c r="F21" s="25">
        <v>0</v>
      </c>
      <c r="G21" s="38"/>
      <c r="H21" s="26">
        <f>IF(F21&lt;&gt;"",F21*3,"")</f>
        <v>0</v>
      </c>
      <c r="I21" s="38"/>
      <c r="J21" s="27" t="s">
        <v>17</v>
      </c>
    </row>
    <row r="22" spans="2:10">
      <c r="B22" s="32"/>
      <c r="C22" s="23" t="s">
        <v>162</v>
      </c>
      <c r="D22" s="24"/>
      <c r="E22" s="24"/>
      <c r="F22" s="25">
        <v>0</v>
      </c>
      <c r="G22" s="38"/>
      <c r="H22" s="26">
        <f>IF(F22&lt;&gt;"",F22*2,"")</f>
        <v>0</v>
      </c>
      <c r="I22" s="38"/>
      <c r="J22" s="27" t="s">
        <v>19</v>
      </c>
    </row>
    <row r="23" spans="2:10">
      <c r="C23" s="23" t="s">
        <v>163</v>
      </c>
      <c r="D23" s="24"/>
      <c r="E23" s="24"/>
      <c r="F23" s="25">
        <v>0</v>
      </c>
      <c r="G23" s="38"/>
      <c r="H23" s="26">
        <f>IF(F23&lt;&gt;"",F23*1,"")</f>
        <v>0</v>
      </c>
      <c r="I23" s="38"/>
      <c r="J23" s="27" t="s">
        <v>27</v>
      </c>
    </row>
    <row r="24" spans="2:10">
      <c r="C24" s="33"/>
      <c r="D24" s="29"/>
      <c r="E24" s="29"/>
      <c r="H24" s="29"/>
      <c r="I24" s="29"/>
    </row>
    <row r="25" spans="2:10" ht="14.25">
      <c r="B25" s="20" t="s">
        <v>164</v>
      </c>
      <c r="E25" s="31"/>
    </row>
    <row r="27" spans="2:10">
      <c r="C27" s="21" t="s">
        <v>23</v>
      </c>
      <c r="D27" s="22"/>
      <c r="E27" s="22"/>
      <c r="F27" s="21" t="s">
        <v>10</v>
      </c>
      <c r="G27" s="22"/>
      <c r="H27" s="21" t="s">
        <v>11</v>
      </c>
      <c r="I27" s="22"/>
      <c r="J27" s="34"/>
    </row>
    <row r="28" spans="2:10">
      <c r="C28" s="39" t="s">
        <v>165</v>
      </c>
      <c r="D28" s="40"/>
      <c r="E28" s="40"/>
      <c r="F28" s="25">
        <v>0</v>
      </c>
      <c r="G28" s="22"/>
      <c r="H28" s="26">
        <f>IF(F28&lt;&gt;"",F28*20,"")</f>
        <v>0</v>
      </c>
      <c r="I28" s="22"/>
      <c r="J28" s="35" t="s">
        <v>38</v>
      </c>
    </row>
    <row r="29" spans="2:10">
      <c r="C29" s="39" t="s">
        <v>166</v>
      </c>
      <c r="D29" s="40"/>
      <c r="E29" s="40"/>
      <c r="F29" s="25">
        <v>0</v>
      </c>
      <c r="G29" s="22"/>
      <c r="H29" s="26">
        <f>IF(F29&lt;&gt;"",F29*10,"")</f>
        <v>0</v>
      </c>
      <c r="I29" s="22"/>
      <c r="J29" s="35" t="s">
        <v>40</v>
      </c>
    </row>
    <row r="30" spans="2:10">
      <c r="C30" s="39" t="s">
        <v>41</v>
      </c>
      <c r="D30" s="40"/>
      <c r="E30" s="40"/>
      <c r="F30" s="25">
        <v>0</v>
      </c>
      <c r="G30" s="22"/>
      <c r="H30" s="26">
        <f>IF(F30&lt;&gt;"",F30*5,"")</f>
        <v>0</v>
      </c>
      <c r="I30" s="22"/>
      <c r="J30" s="35" t="s">
        <v>42</v>
      </c>
    </row>
    <row r="31" spans="2:10">
      <c r="C31" s="36" t="s">
        <v>43</v>
      </c>
      <c r="D31" s="32"/>
      <c r="E31" s="32"/>
      <c r="F31" s="34"/>
      <c r="G31" s="34"/>
      <c r="H31" s="32"/>
      <c r="I31" s="32"/>
      <c r="J31" s="34"/>
    </row>
    <row r="33" spans="1:10" ht="14.25">
      <c r="B33" s="20" t="s">
        <v>167</v>
      </c>
      <c r="F33" s="31"/>
    </row>
    <row r="35" spans="1:10">
      <c r="C35" s="21" t="s">
        <v>46</v>
      </c>
      <c r="D35" s="22"/>
      <c r="E35" s="22"/>
      <c r="F35" s="21" t="s">
        <v>10</v>
      </c>
      <c r="G35" s="22"/>
      <c r="H35" s="21" t="s">
        <v>11</v>
      </c>
      <c r="I35" s="22"/>
      <c r="J35" s="34"/>
    </row>
    <row r="36" spans="1:10">
      <c r="C36" s="39" t="s">
        <v>168</v>
      </c>
      <c r="D36" s="40"/>
      <c r="E36" s="40"/>
      <c r="F36" s="25">
        <v>0</v>
      </c>
      <c r="G36" s="22"/>
      <c r="H36" s="26">
        <f>F36*20</f>
        <v>0</v>
      </c>
      <c r="I36" s="22"/>
      <c r="J36" s="35" t="s">
        <v>38</v>
      </c>
    </row>
    <row r="37" spans="1:10">
      <c r="C37" s="39" t="s">
        <v>47</v>
      </c>
      <c r="D37" s="40"/>
      <c r="E37" s="40"/>
      <c r="F37" s="25">
        <v>0</v>
      </c>
      <c r="G37" s="22"/>
      <c r="H37" s="26">
        <f>F37*10</f>
        <v>0</v>
      </c>
      <c r="I37" s="22"/>
      <c r="J37" s="35" t="s">
        <v>40</v>
      </c>
    </row>
    <row r="38" spans="1:10">
      <c r="C38" s="33" t="s">
        <v>49</v>
      </c>
    </row>
    <row r="39" spans="1:10">
      <c r="A39" s="10"/>
      <c r="C39" s="33"/>
    </row>
    <row r="40" spans="1:10" ht="14.25">
      <c r="B40" s="20" t="s">
        <v>169</v>
      </c>
      <c r="E40" s="31"/>
    </row>
    <row r="41" spans="1:10" ht="14.25">
      <c r="B41" s="20"/>
      <c r="E41" s="31"/>
    </row>
    <row r="42" spans="1:10">
      <c r="C42" s="41" t="s">
        <v>52</v>
      </c>
      <c r="D42" s="42"/>
      <c r="E42" s="43"/>
      <c r="F42" s="41" t="s">
        <v>10</v>
      </c>
      <c r="G42" s="43"/>
      <c r="H42" s="44" t="s">
        <v>11</v>
      </c>
      <c r="I42" s="43"/>
    </row>
    <row r="43" spans="1:10">
      <c r="C43" s="45" t="s">
        <v>170</v>
      </c>
      <c r="D43" s="46"/>
      <c r="E43" s="47"/>
      <c r="F43" s="48">
        <v>0</v>
      </c>
      <c r="G43" s="49"/>
      <c r="H43" s="50">
        <f>IF(F43&lt;&gt;"",F43*10,"")</f>
        <v>0</v>
      </c>
      <c r="I43" s="47"/>
      <c r="J43" s="31" t="s">
        <v>171</v>
      </c>
    </row>
    <row r="44" spans="1:10">
      <c r="C44" s="45" t="s">
        <v>172</v>
      </c>
      <c r="D44" s="46"/>
      <c r="E44" s="47"/>
      <c r="F44" s="51">
        <v>0</v>
      </c>
      <c r="G44" s="47"/>
      <c r="H44" s="50">
        <f>F44*40</f>
        <v>0</v>
      </c>
      <c r="I44" s="47"/>
      <c r="J44" s="31" t="s">
        <v>173</v>
      </c>
    </row>
    <row r="45" spans="1:10">
      <c r="C45" s="45" t="s">
        <v>174</v>
      </c>
      <c r="D45" s="46"/>
      <c r="E45" s="47"/>
      <c r="F45" s="51">
        <v>0</v>
      </c>
      <c r="G45" s="47"/>
      <c r="H45" s="50">
        <f>F45*20</f>
        <v>0</v>
      </c>
      <c r="I45" s="47"/>
      <c r="J45" s="31" t="s">
        <v>38</v>
      </c>
    </row>
    <row r="47" spans="1:10" ht="14.25">
      <c r="B47" s="20" t="s">
        <v>175</v>
      </c>
      <c r="E47" s="31"/>
    </row>
    <row r="49" spans="2:10">
      <c r="C49" s="41" t="s">
        <v>69</v>
      </c>
      <c r="D49" s="42"/>
      <c r="E49" s="43"/>
      <c r="F49" s="41" t="s">
        <v>10</v>
      </c>
      <c r="G49" s="43"/>
      <c r="H49" s="44" t="s">
        <v>11</v>
      </c>
      <c r="I49" s="43"/>
    </row>
    <row r="50" spans="2:10">
      <c r="C50" s="45" t="s">
        <v>176</v>
      </c>
      <c r="D50" s="46"/>
      <c r="E50" s="47"/>
      <c r="F50" s="51">
        <v>0</v>
      </c>
      <c r="G50" s="47"/>
      <c r="H50" s="50">
        <f>F50*20</f>
        <v>0</v>
      </c>
      <c r="I50" s="47"/>
      <c r="J50" s="27" t="s">
        <v>38</v>
      </c>
    </row>
    <row r="51" spans="2:10">
      <c r="C51" s="45" t="s">
        <v>177</v>
      </c>
      <c r="D51" s="46"/>
      <c r="E51" s="47"/>
      <c r="F51" s="48">
        <v>0</v>
      </c>
      <c r="G51" s="49"/>
      <c r="H51" s="50">
        <f>IF(F51&lt;&gt;"",F51*10,"")</f>
        <v>0</v>
      </c>
      <c r="I51" s="47"/>
      <c r="J51" s="27" t="s">
        <v>40</v>
      </c>
    </row>
    <row r="52" spans="2:10">
      <c r="C52" s="45" t="s">
        <v>178</v>
      </c>
      <c r="D52" s="46"/>
      <c r="E52" s="47"/>
      <c r="F52" s="51">
        <v>0</v>
      </c>
      <c r="G52" s="47"/>
      <c r="H52" s="50">
        <f>IF(F52&lt;&gt;"",F52*5,"")</f>
        <v>0</v>
      </c>
      <c r="I52" s="47"/>
      <c r="J52" s="27" t="s">
        <v>42</v>
      </c>
    </row>
    <row r="53" spans="2:10">
      <c r="C53" s="45" t="s">
        <v>179</v>
      </c>
      <c r="D53" s="46"/>
      <c r="E53" s="47"/>
      <c r="F53" s="51">
        <v>0</v>
      </c>
      <c r="G53" s="47"/>
      <c r="H53" s="50">
        <f>IF(F53&lt;&gt;"",F53*5,"")</f>
        <v>0</v>
      </c>
      <c r="I53" s="47"/>
      <c r="J53" s="27" t="s">
        <v>42</v>
      </c>
    </row>
    <row r="54" spans="2:10">
      <c r="C54" s="45" t="s">
        <v>78</v>
      </c>
      <c r="D54" s="46"/>
      <c r="E54" s="47"/>
      <c r="F54" s="51">
        <v>0</v>
      </c>
      <c r="G54" s="47"/>
      <c r="H54" s="50">
        <f>IF(F54&lt;&gt;"",F54*5,"")</f>
        <v>0</v>
      </c>
      <c r="I54" s="47"/>
      <c r="J54" s="27" t="s">
        <v>42</v>
      </c>
    </row>
    <row r="55" spans="2:10">
      <c r="C55" s="33" t="s">
        <v>79</v>
      </c>
    </row>
    <row r="56" spans="2:10">
      <c r="C56" s="33"/>
    </row>
    <row r="57" spans="2:10">
      <c r="C57" s="33"/>
      <c r="G57" s="37"/>
      <c r="H57" s="44" t="s">
        <v>11</v>
      </c>
      <c r="I57" s="43"/>
    </row>
    <row r="58" spans="2:10" ht="18.75">
      <c r="C58" s="33"/>
      <c r="F58" s="52" t="s">
        <v>80</v>
      </c>
      <c r="H58" s="53">
        <f>H54+H53+H51+H50+H45+H44+H43+H37+H36+H30+H29+H28+H23+H22+H21+H13+H12+H11</f>
        <v>0</v>
      </c>
      <c r="I58" s="49"/>
    </row>
    <row r="59" spans="2:10">
      <c r="C59" s="33"/>
      <c r="H59" s="54"/>
      <c r="I59" s="47"/>
    </row>
    <row r="60" spans="2:10">
      <c r="C60" s="33"/>
    </row>
    <row r="61" spans="2:10" ht="14.25">
      <c r="B61" s="62" t="s">
        <v>180</v>
      </c>
      <c r="E61" s="31"/>
    </row>
    <row r="63" spans="2:10">
      <c r="C63" s="21" t="s">
        <v>181</v>
      </c>
      <c r="D63" s="38"/>
      <c r="E63" s="38"/>
      <c r="F63" s="21" t="s">
        <v>182</v>
      </c>
      <c r="G63" s="38"/>
      <c r="H63" s="55" t="s">
        <v>183</v>
      </c>
      <c r="I63" s="38"/>
    </row>
    <row r="64" spans="2:10">
      <c r="C64" s="23" t="s">
        <v>184</v>
      </c>
      <c r="D64" s="38"/>
      <c r="E64" s="38"/>
      <c r="F64" s="25" t="s">
        <v>185</v>
      </c>
      <c r="G64" s="38"/>
      <c r="H64" s="56">
        <v>0.01</v>
      </c>
      <c r="I64" s="38"/>
    </row>
    <row r="65" spans="2:10">
      <c r="C65" s="23" t="s">
        <v>186</v>
      </c>
      <c r="D65" s="38"/>
      <c r="E65" s="38"/>
      <c r="F65" s="25" t="s">
        <v>187</v>
      </c>
      <c r="G65" s="38"/>
      <c r="H65" s="56">
        <v>2.5000000000000001E-2</v>
      </c>
      <c r="I65" s="38"/>
    </row>
    <row r="66" spans="2:10">
      <c r="C66" s="23" t="s">
        <v>188</v>
      </c>
      <c r="D66" s="38"/>
      <c r="E66" s="38"/>
      <c r="F66" s="25" t="s">
        <v>189</v>
      </c>
      <c r="G66" s="38"/>
      <c r="H66" s="56">
        <v>0.05</v>
      </c>
      <c r="I66" s="38"/>
    </row>
    <row r="67" spans="2:10">
      <c r="C67" s="23" t="s">
        <v>190</v>
      </c>
      <c r="D67" s="38"/>
      <c r="E67" s="38"/>
      <c r="F67" s="25" t="s">
        <v>191</v>
      </c>
      <c r="G67" s="38"/>
      <c r="H67" s="56">
        <v>7.4999999999999997E-2</v>
      </c>
      <c r="I67" s="38"/>
    </row>
    <row r="68" spans="2:10">
      <c r="C68" s="23" t="s">
        <v>192</v>
      </c>
      <c r="D68" s="38"/>
      <c r="E68" s="38"/>
      <c r="F68" s="25" t="s">
        <v>193</v>
      </c>
      <c r="G68" s="38"/>
      <c r="H68" s="56">
        <v>0.1</v>
      </c>
      <c r="I68" s="38"/>
    </row>
    <row r="69" spans="2:10">
      <c r="C69" s="33"/>
    </row>
    <row r="70" spans="2:10">
      <c r="C70" s="33"/>
    </row>
    <row r="71" spans="2:10">
      <c r="B71" s="33" t="s">
        <v>81</v>
      </c>
      <c r="E71" s="33" t="s">
        <v>82</v>
      </c>
      <c r="H71" s="33" t="s">
        <v>83</v>
      </c>
    </row>
    <row r="72" spans="2:10">
      <c r="B72" s="57"/>
      <c r="C72" s="58"/>
      <c r="D72" s="59"/>
      <c r="E72" s="60"/>
      <c r="F72" s="58"/>
      <c r="G72" s="59"/>
      <c r="H72" s="57"/>
      <c r="I72" s="58"/>
      <c r="J72" s="59"/>
    </row>
    <row r="73" spans="2:10">
      <c r="B73" s="33" t="s">
        <v>84</v>
      </c>
    </row>
    <row r="74" spans="2:10">
      <c r="B74" s="57"/>
      <c r="C74" s="58"/>
      <c r="D74" s="59"/>
    </row>
    <row r="75" spans="2:10">
      <c r="B75" s="65"/>
      <c r="C75" s="66"/>
      <c r="D75" s="66"/>
    </row>
  </sheetData>
  <mergeCells count="12">
    <mergeCell ref="F12:G12"/>
    <mergeCell ref="H12:I12"/>
    <mergeCell ref="C13:E13"/>
    <mergeCell ref="F13:G13"/>
    <mergeCell ref="H13:I13"/>
    <mergeCell ref="C12:E12"/>
    <mergeCell ref="C10:E10"/>
    <mergeCell ref="F10:G10"/>
    <mergeCell ref="H10:I10"/>
    <mergeCell ref="C11:E11"/>
    <mergeCell ref="F11:G11"/>
    <mergeCell ref="H11:I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Asiakirja" ma:contentTypeID="0x010100B53F36FF09E440498D85FA38F38BCE55" ma:contentTypeVersion="18" ma:contentTypeDescription="Luo uusi asiakirja." ma:contentTypeScope="" ma:versionID="744a067feffe39dd8a2c6be46a475d91">
  <xsd:schema xmlns:xsd="http://www.w3.org/2001/XMLSchema" xmlns:xs="http://www.w3.org/2001/XMLSchema" xmlns:p="http://schemas.microsoft.com/office/2006/metadata/properties" xmlns:ns2="aa024a31-0fe1-4854-b145-a859e9b92b07" xmlns:ns3="353b5a9a-956c-4dfd-8de9-4b03357c325c" targetNamespace="http://schemas.microsoft.com/office/2006/metadata/properties" ma:root="true" ma:fieldsID="a6aecada4dfa511e81271d32158c13e7" ns2:_="" ns3:_="">
    <xsd:import namespace="aa024a31-0fe1-4854-b145-a859e9b92b07"/>
    <xsd:import namespace="353b5a9a-956c-4dfd-8de9-4b03357c325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24a31-0fe1-4854-b145-a859e9b92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Kuvien tunnisteet" ma:readOnly="false" ma:fieldId="{5cf76f15-5ced-4ddc-b409-7134ff3c332f}" ma:taxonomyMulti="true" ma:sspId="15b03e72-b834-497c-b18b-6675cb786f2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53b5a9a-956c-4dfd-8de9-4b03357c325c" elementFormDefault="qualified">
    <xsd:import namespace="http://schemas.microsoft.com/office/2006/documentManagement/types"/>
    <xsd:import namespace="http://schemas.microsoft.com/office/infopath/2007/PartnerControls"/>
    <xsd:element name="SharedWithUsers" ma:index="14"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Jakamisen tiedot" ma:internalName="SharedWithDetails" ma:readOnly="true">
      <xsd:simpleType>
        <xsd:restriction base="dms:Note">
          <xsd:maxLength value="255"/>
        </xsd:restriction>
      </xsd:simpleType>
    </xsd:element>
    <xsd:element name="TaxCatchAll" ma:index="22" nillable="true" ma:displayName="Taxonomy Catch All Column" ma:hidden="true" ma:list="{f07293d0-30e9-48dd-85ca-e820de6206c0}" ma:internalName="TaxCatchAll" ma:showField="CatchAllData" ma:web="353b5a9a-956c-4dfd-8de9-4b03357c32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a024a31-0fe1-4854-b145-a859e9b92b07">
      <Terms xmlns="http://schemas.microsoft.com/office/infopath/2007/PartnerControls"/>
    </lcf76f155ced4ddcb4097134ff3c332f>
    <TaxCatchAll xmlns="353b5a9a-956c-4dfd-8de9-4b03357c325c" xsi:nil="true"/>
  </documentManagement>
</p:properties>
</file>

<file path=customXml/itemProps1.xml><?xml version="1.0" encoding="utf-8"?>
<ds:datastoreItem xmlns:ds="http://schemas.openxmlformats.org/officeDocument/2006/customXml" ds:itemID="{554FA7A9-8FD3-4D21-9763-2745B3396F9E}"/>
</file>

<file path=customXml/itemProps2.xml><?xml version="1.0" encoding="utf-8"?>
<ds:datastoreItem xmlns:ds="http://schemas.openxmlformats.org/officeDocument/2006/customXml" ds:itemID="{9D8BB3ED-3A2A-49E5-839C-A2087730320F}"/>
</file>

<file path=customXml/itemProps3.xml><?xml version="1.0" encoding="utf-8"?>
<ds:datastoreItem xmlns:ds="http://schemas.openxmlformats.org/officeDocument/2006/customXml" ds:itemID="{32A542E0-95C9-456E-A167-ACB1678D9A7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Toimintakilpailulomake - Suomen Painonnostoliitto r.y.</dc:title>
  <dc:subject/>
  <dc:creator>eX</dc:creator>
  <cp:keywords/>
  <dc:description>V2</dc:description>
  <cp:lastModifiedBy/>
  <cp:revision>1</cp:revision>
  <dcterms:created xsi:type="dcterms:W3CDTF">2012-02-07T14:58:56Z</dcterms:created>
  <dcterms:modified xsi:type="dcterms:W3CDTF">2026-01-02T12:26:50Z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0x010100B53F36FF09E440498D85FA38F38BCE55</vt:lpwstr>
  </property>
  <property fmtid="{D5CDD505-2E9C-101B-9397-08002B2CF9AE}" pid="3" name="MediaServiceImageTags">
    <vt:lpwstr/>
  </property>
</Properties>
</file>